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Template 1.3.2 &amp; 1.3.3" sheetId="6" r:id="rId1"/>
  </sheets>
  <definedNames>
    <definedName name="_xlnm._FilterDatabase" localSheetId="0" hidden="1">'Template 1.3.2 &amp; 1.3.3'!$A$8:$E$260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50" i="6" l="1"/>
  <c r="D188" i="6"/>
  <c r="D158" i="6"/>
  <c r="D156" i="6"/>
  <c r="D153" i="6"/>
  <c r="D150" i="6"/>
  <c r="D149" i="6"/>
  <c r="D148" i="6"/>
  <c r="D147" i="6"/>
  <c r="D146" i="6"/>
  <c r="D143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7" i="6"/>
  <c r="D126" i="6"/>
  <c r="D122" i="6"/>
  <c r="D108" i="6"/>
  <c r="D68" i="6"/>
  <c r="D66" i="6"/>
  <c r="D63" i="6"/>
  <c r="D61" i="6"/>
  <c r="D60" i="6"/>
  <c r="D59" i="6"/>
  <c r="D57" i="6"/>
  <c r="D56" i="6"/>
  <c r="D55" i="6"/>
  <c r="D54" i="6"/>
  <c r="D53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4" i="6"/>
  <c r="D33" i="6"/>
  <c r="D31" i="6"/>
  <c r="D26" i="6"/>
</calcChain>
</file>

<file path=xl/sharedStrings.xml><?xml version="1.0" encoding="utf-8"?>
<sst xmlns="http://schemas.openxmlformats.org/spreadsheetml/2006/main" count="1008" uniqueCount="300">
  <si>
    <r>
      <t xml:space="preserve">1.3.2 </t>
    </r>
    <r>
      <rPr>
        <b/>
        <i/>
        <sz val="12"/>
        <color indexed="8"/>
        <rFont val="Times New Roman"/>
        <family val="1"/>
      </rPr>
      <t>Number of value-added courses offered during the last five years that impart transferable and life skills</t>
    </r>
    <r>
      <rPr>
        <sz val="12"/>
        <color indexed="8"/>
        <rFont val="Times New Roman"/>
        <family val="1"/>
      </rPr>
      <t xml:space="preserve"> (13)</t>
    </r>
  </si>
  <si>
    <r>
      <t xml:space="preserve">1.3.3 </t>
    </r>
    <r>
      <rPr>
        <b/>
        <i/>
        <sz val="12"/>
        <color indexed="8"/>
        <rFont val="Times New Roman"/>
        <family val="1"/>
      </rPr>
      <t xml:space="preserve">Percentage of students who successfully completed the value-added courses during the last five years </t>
    </r>
    <r>
      <rPr>
        <sz val="12"/>
        <color indexed="8"/>
        <rFont val="Times New Roman"/>
        <family val="1"/>
      </rPr>
      <t>(12)</t>
    </r>
  </si>
  <si>
    <t>(Note: Data Template for 1.3.2 and 1.3.3 is common as given below)</t>
  </si>
  <si>
    <t>Name of the value-added course/s (with 15 or more contact hours) offered during the last five years</t>
  </si>
  <si>
    <t>Course Code</t>
  </si>
  <si>
    <t xml:space="preserve">Year of offering </t>
  </si>
  <si>
    <t>Number of students successfully completing the course in that year</t>
  </si>
  <si>
    <t xml:space="preserve">Upload relevant documents </t>
  </si>
  <si>
    <t>PALS Provider Course for Medical Graduate Students</t>
  </si>
  <si>
    <t>BLS/ ACLS Provider Course for Medical Graduate Students</t>
  </si>
  <si>
    <t>BLS/ ACLS Provider Course for Ayurveda Graduates</t>
  </si>
  <si>
    <t>BLS/ ACLS Provider Course for Physiotherapy Graduates</t>
  </si>
  <si>
    <t>BLS/ ACLS Provider Course for Nursing Graduates</t>
  </si>
  <si>
    <t>BLS/ ACLS Provider Course for Dental Graduates Students</t>
  </si>
  <si>
    <t>BLS / ACLS Provider Course for Ayurveda Graduates</t>
  </si>
  <si>
    <t>BLS / ACLS Provider Course for Medical Graduate Students</t>
  </si>
  <si>
    <t>BLS / ACLS ProviderCourse for Dental Graduates Students</t>
  </si>
  <si>
    <t>BLS / ACLS Provider Course for Nursing Graduates</t>
  </si>
  <si>
    <t>BLS / ACLS Instructor Course for Medical Graduate Students</t>
  </si>
  <si>
    <t>BLS/ ACLS Instructor Course for Medical Graduate Students</t>
  </si>
  <si>
    <t>BLS / ACLS Provider Course for Dental Graduates Students</t>
  </si>
  <si>
    <t>Get Set Go</t>
  </si>
  <si>
    <t>2017-18</t>
  </si>
  <si>
    <t>Resume Building &amp; Interview Skills Programme</t>
  </si>
  <si>
    <t>Functional English</t>
  </si>
  <si>
    <t>2018-19</t>
  </si>
  <si>
    <t>Computer Training</t>
  </si>
  <si>
    <t>2019-20</t>
  </si>
  <si>
    <t xml:space="preserve">Advance Get Set Go </t>
  </si>
  <si>
    <t>Presenter in Me</t>
  </si>
  <si>
    <t xml:space="preserve">Get Set Go </t>
  </si>
  <si>
    <t>Computer Skills Level-I</t>
  </si>
  <si>
    <t>Computer Skills Level-II</t>
  </si>
  <si>
    <t>Computer Skills Level-III</t>
  </si>
  <si>
    <t>Hospital Management Information System</t>
  </si>
  <si>
    <t>Presenter In Me</t>
  </si>
  <si>
    <t>Anatomage/ VR Based Learning &amp; Atlas for Medical Graduates</t>
  </si>
  <si>
    <t>Anatomage/ VR Based Learning &amp; Atlas for Dental Graduates</t>
  </si>
  <si>
    <t>Anatomage/ VR Based Learning &amp; Atlas for Ayurveda Graduates</t>
  </si>
  <si>
    <t>Anatomage/ VR Based Learning &amp; Atlas for Physiotherapy Graduates</t>
  </si>
  <si>
    <t>Anatomage/ VR Based Learning &amp; Atlas for Nursing Graduates</t>
  </si>
  <si>
    <t>Anatomage/ VR Based Learning &amp; Atlas for Allied Health Sciences Graduates</t>
  </si>
  <si>
    <t xml:space="preserve">Anatomage/ VR Based Learning &amp; Atlas for Post Graduates </t>
  </si>
  <si>
    <t>Physical Examination for Medical Graduates</t>
  </si>
  <si>
    <t>Physical Examination for Dental Graduates</t>
  </si>
  <si>
    <t>Physical Examination for Ayurveda Graduates</t>
  </si>
  <si>
    <t>Physical Examination for Physiotherapy Graduates</t>
  </si>
  <si>
    <t>Physical Examination for Nursing Graduates</t>
  </si>
  <si>
    <t>Specific Task for Medical Graduates</t>
  </si>
  <si>
    <t>Specific Task for Dental Graduates</t>
  </si>
  <si>
    <t>Specific Task for Ayurveda Graduates</t>
  </si>
  <si>
    <t>Specific Task for Physiotherapy Graduates</t>
  </si>
  <si>
    <t>Specific Task for Nursing Graduates</t>
  </si>
  <si>
    <t>Specific Task for Allied Health Sciences Graduates</t>
  </si>
  <si>
    <t>Respiratory Care for Medical Graduates</t>
  </si>
  <si>
    <t>Respiratory Care for Dental Graduates</t>
  </si>
  <si>
    <t>Respiratory Care  for Ayurveda Graduates</t>
  </si>
  <si>
    <t>Respiratory Care  for Physiotherapy Graduates</t>
  </si>
  <si>
    <t>Respiratory Care  for Nursing Graduates</t>
  </si>
  <si>
    <t>Respiratory Care  for Allied Health Sciences Graduates</t>
  </si>
  <si>
    <t>Virtual Labour for Medical Graduates</t>
  </si>
  <si>
    <t>Virtual Labour for Ayurveda Graduates</t>
  </si>
  <si>
    <t>Virtual Labour for Physiotherapy Graduates</t>
  </si>
  <si>
    <t>Virtual Labour for Nursing Graduates</t>
  </si>
  <si>
    <t>Suturing for Medical Graduates</t>
  </si>
  <si>
    <t>Suturing for Dental Graduates</t>
  </si>
  <si>
    <t>Suturing for Ayurveda Graduates</t>
  </si>
  <si>
    <t>Trauma Care for Medical Graduates</t>
  </si>
  <si>
    <t>Trauma Care  for Physiotherapy Graduates</t>
  </si>
  <si>
    <t>Trauma Care  for Nursing Graduates</t>
  </si>
  <si>
    <t>SIMMOM for Medical Graduates</t>
  </si>
  <si>
    <t>SIMMOM for Ayurveda Graduates</t>
  </si>
  <si>
    <t>SIMMOM for Physiotherapy Graduates</t>
  </si>
  <si>
    <t>SIMMOM for Nursing Graduates</t>
  </si>
  <si>
    <t xml:space="preserve">SIMMOM for Post Graduates </t>
  </si>
  <si>
    <t>US Mentor for Medical Graduates</t>
  </si>
  <si>
    <t>US Mentor for Post Graduates</t>
  </si>
  <si>
    <t>LAP Mentor for Medical Graduates</t>
  </si>
  <si>
    <t>LAP Mentor for Post Graduates</t>
  </si>
  <si>
    <t>HPS for Post Graduates</t>
  </si>
  <si>
    <t xml:space="preserve">Anatomage for Medical Postgraduates  </t>
  </si>
  <si>
    <t xml:space="preserve">Anatomage for Medical graduates  </t>
  </si>
  <si>
    <t xml:space="preserve">Anatomage for Dental graduates  </t>
  </si>
  <si>
    <t xml:space="preserve">Anatomage for Ayurveda graduates  </t>
  </si>
  <si>
    <t xml:space="preserve">Anatomage for Physiotherapy graduates  </t>
  </si>
  <si>
    <t xml:space="preserve">Anatomage for Nursing graduates  </t>
  </si>
  <si>
    <t>Suturing Medical Graduates</t>
  </si>
  <si>
    <t>Suturing Dental Graduates</t>
  </si>
  <si>
    <t>Suturing Ayurveda Graduates</t>
  </si>
  <si>
    <t>2021-22</t>
  </si>
  <si>
    <t xml:space="preserve">2020-21 </t>
  </si>
  <si>
    <t>Drug Development and Product management</t>
  </si>
  <si>
    <t>Design &amp; implementation of Digital Health interventions</t>
  </si>
  <si>
    <t>A Life of Happiness and Fulfillment</t>
  </si>
  <si>
    <t>Implant Dentistry</t>
  </si>
  <si>
    <t xml:space="preserve">Positive Psychiatry and Mental Health </t>
  </si>
  <si>
    <t>The Science of Well-Being</t>
  </si>
  <si>
    <t>Herbal Medicine</t>
  </si>
  <si>
    <t>Introduction to Forensic Science</t>
  </si>
  <si>
    <t>Successful  Negotiation : Essential strategies and skills</t>
  </si>
  <si>
    <t>Understanding Medical Research: Your facebook friend is wrong</t>
  </si>
  <si>
    <t>Anatomy: Human Neuroanatomy</t>
  </si>
  <si>
    <t>PrEPing :PrEP for Providers and Patients</t>
  </si>
  <si>
    <t>Fundamentals of Immunology: Innate Immunity and B-Cell Function,Fundamentals of Immunology</t>
  </si>
  <si>
    <t>Positive Psychology: Martin E. P. Seligmanâ€™s Visionary Science</t>
  </si>
  <si>
    <t>Oral cavity portal to health and disease</t>
  </si>
  <si>
    <t>Learning  How to Learn: Powerful mental tools to help you master tough subjects</t>
  </si>
  <si>
    <t xml:space="preserve">Introduction to Psychology </t>
  </si>
  <si>
    <t>CPR</t>
  </si>
  <si>
    <t xml:space="preserve">2021-22 </t>
  </si>
  <si>
    <t>Employ  right and responsibility</t>
  </si>
  <si>
    <t>Vulnerable patient</t>
  </si>
  <si>
    <t>Hospital Documentation</t>
  </si>
  <si>
    <t xml:space="preserve">Hand Washing </t>
  </si>
  <si>
    <t>House keeping</t>
  </si>
  <si>
    <t xml:space="preserve">Fire Safety   </t>
  </si>
  <si>
    <t>Bio medical waste</t>
  </si>
  <si>
    <t>Infection control policy</t>
  </si>
  <si>
    <t>Mock drill</t>
  </si>
  <si>
    <t>Risk management</t>
  </si>
  <si>
    <t>Quality policy</t>
  </si>
  <si>
    <t>Safety committee training</t>
  </si>
  <si>
    <t xml:space="preserve">Fire fighting </t>
  </si>
  <si>
    <t>PPE</t>
  </si>
  <si>
    <t>Patient right and responsibility</t>
  </si>
  <si>
    <t>Proper documentation</t>
  </si>
  <si>
    <t>Emergency code</t>
  </si>
  <si>
    <t>NABH Training</t>
  </si>
  <si>
    <t>2020-21</t>
  </si>
  <si>
    <t>Certificate course in Gynaecological Endoscopy</t>
  </si>
  <si>
    <t xml:space="preserve">Certificate course in Advanced  Infertility Management </t>
  </si>
  <si>
    <t xml:space="preserve">Certificate course in Neonatal Nursing (NEW) </t>
  </si>
  <si>
    <t>GSG</t>
  </si>
  <si>
    <t>AGSG</t>
  </si>
  <si>
    <t>PIM</t>
  </si>
  <si>
    <t>FE</t>
  </si>
  <si>
    <t>Communication Skills Level-I</t>
  </si>
  <si>
    <t>Communication Skills Level-II</t>
  </si>
  <si>
    <t>Communication Skills Level-III</t>
  </si>
  <si>
    <t>CSL-I</t>
  </si>
  <si>
    <t>CSL-II</t>
  </si>
  <si>
    <t>CSL-III</t>
  </si>
  <si>
    <t>CoSL-I</t>
  </si>
  <si>
    <t>CoSL-II</t>
  </si>
  <si>
    <t>CoSL-III</t>
  </si>
  <si>
    <t>BLS/ACLS_P_M</t>
  </si>
  <si>
    <t>BLS/ACLS_P_D</t>
  </si>
  <si>
    <t>BLS/ACLS_P_A</t>
  </si>
  <si>
    <t>BLS/ACLS_P_P</t>
  </si>
  <si>
    <t>BLS/ACLS_P_N</t>
  </si>
  <si>
    <t>BLS/ACLS_I_M</t>
  </si>
  <si>
    <t>PALS_P_M</t>
  </si>
  <si>
    <t>ANVR_M</t>
  </si>
  <si>
    <t>ANVR_D</t>
  </si>
  <si>
    <t>ANVR_A</t>
  </si>
  <si>
    <t>ANVR_P</t>
  </si>
  <si>
    <t>ANVR_N</t>
  </si>
  <si>
    <t>ANVR_AHS</t>
  </si>
  <si>
    <t>ANVR_PG</t>
  </si>
  <si>
    <t>PE_M</t>
  </si>
  <si>
    <t>PE_D</t>
  </si>
  <si>
    <t>PE_A</t>
  </si>
  <si>
    <t>PE_P</t>
  </si>
  <si>
    <t>PE_N</t>
  </si>
  <si>
    <t>ST_M</t>
  </si>
  <si>
    <t>ST_D</t>
  </si>
  <si>
    <t>ST_A</t>
  </si>
  <si>
    <t>ST_P</t>
  </si>
  <si>
    <t>ST_N</t>
  </si>
  <si>
    <t>RC_M</t>
  </si>
  <si>
    <t>RC_D</t>
  </si>
  <si>
    <t>RC_A</t>
  </si>
  <si>
    <t>RC_P</t>
  </si>
  <si>
    <t>RC_N</t>
  </si>
  <si>
    <t>RC_AHS</t>
  </si>
  <si>
    <t>VL_M</t>
  </si>
  <si>
    <t>VL_A</t>
  </si>
  <si>
    <t>VL_P</t>
  </si>
  <si>
    <t>VL_N</t>
  </si>
  <si>
    <t>SUT_M</t>
  </si>
  <si>
    <t>SUT_D</t>
  </si>
  <si>
    <t>SUT_A</t>
  </si>
  <si>
    <t>TC_M</t>
  </si>
  <si>
    <t>TC_P</t>
  </si>
  <si>
    <t>TC_N</t>
  </si>
  <si>
    <t>SIMMOM_M</t>
  </si>
  <si>
    <t>SIMMOM_A</t>
  </si>
  <si>
    <t>SIMMOM_P</t>
  </si>
  <si>
    <t>SIMMOM_N</t>
  </si>
  <si>
    <t>SIMMOM_PG</t>
  </si>
  <si>
    <t>USMEN_M</t>
  </si>
  <si>
    <t>USMEN_PG</t>
  </si>
  <si>
    <t>LAP_M</t>
  </si>
  <si>
    <t>LAP_PG</t>
  </si>
  <si>
    <t>HPS_PG</t>
  </si>
  <si>
    <t>DDPM</t>
  </si>
  <si>
    <t>DIDHI</t>
  </si>
  <si>
    <t>LHF</t>
  </si>
  <si>
    <t>ID</t>
  </si>
  <si>
    <t>PPMH</t>
  </si>
  <si>
    <t>SWB</t>
  </si>
  <si>
    <t>HB</t>
  </si>
  <si>
    <t>IFS</t>
  </si>
  <si>
    <t>SNESS</t>
  </si>
  <si>
    <t>UMR</t>
  </si>
  <si>
    <t>AHN</t>
  </si>
  <si>
    <t>PrEP</t>
  </si>
  <si>
    <t>FOI</t>
  </si>
  <si>
    <t>POPS</t>
  </si>
  <si>
    <t>OCPHD</t>
  </si>
  <si>
    <t>LHL</t>
  </si>
  <si>
    <t>PSY</t>
  </si>
  <si>
    <t>ERR</t>
  </si>
  <si>
    <t>VP</t>
  </si>
  <si>
    <t>HD</t>
  </si>
  <si>
    <t>HW</t>
  </si>
  <si>
    <t>FS</t>
  </si>
  <si>
    <t>HK</t>
  </si>
  <si>
    <t>BMW</t>
  </si>
  <si>
    <t>ICP</t>
  </si>
  <si>
    <t>NABH</t>
  </si>
  <si>
    <t>NEW</t>
  </si>
  <si>
    <t>ST_AHS</t>
  </si>
  <si>
    <t>HMIS</t>
  </si>
  <si>
    <t>MD</t>
  </si>
  <si>
    <t>AIM</t>
  </si>
  <si>
    <t>GynEnd</t>
  </si>
  <si>
    <t>RBISP</t>
  </si>
  <si>
    <t>RM</t>
  </si>
  <si>
    <t>FF</t>
  </si>
  <si>
    <t>QP</t>
  </si>
  <si>
    <t>SCT</t>
  </si>
  <si>
    <t>CoSL</t>
  </si>
  <si>
    <t>PRR</t>
  </si>
  <si>
    <t>ProDOC</t>
  </si>
  <si>
    <t>EC</t>
  </si>
  <si>
    <t>2021-2022</t>
  </si>
  <si>
    <t>2020-2021</t>
  </si>
  <si>
    <t>2019-2020</t>
  </si>
  <si>
    <t>2018-2019</t>
  </si>
  <si>
    <t>2017-2018</t>
  </si>
  <si>
    <t xml:space="preserve">https://naac.dmiher.edu.in/fdata/wl/?id=weJFymjddFM3XI1R5kFKWegcydZ1LxUQ </t>
  </si>
  <si>
    <t xml:space="preserve">https://naac.dmiher.edu.in/fdata/wl/?id=UqKpxKA0JB1EsbhpCWTEcY0kgeSHqVDV </t>
  </si>
  <si>
    <t xml:space="preserve">https://naac.dmiher.edu.in/fdata/wl/?id=50nFaQMtjTvRzgHNmpxwmcF3iDHASorm </t>
  </si>
  <si>
    <t xml:space="preserve">https://naac.dmiher.edu.in/fdata/wl/?id=IymyC5qjVJ6fnLrpyqgJ3XrEW1lWFrZr </t>
  </si>
  <si>
    <t xml:space="preserve">https://naac.dmiher.edu.in/fdata/wl/?id=2xqGpQBSGrNDHNqbtMsh1ZiKa5b7hIoX </t>
  </si>
  <si>
    <t xml:space="preserve">https://naac.dmiher.edu.in/fdata/wl/?id=n7r7UUiGBlAY84DfYSeB8ZgF4slX53Kg </t>
  </si>
  <si>
    <t xml:space="preserve">https://naac.dmiher.edu.in/fdata/wl/?id=nMTSTDMKRKQNf6zclFS6ZmAXEegypGJb </t>
  </si>
  <si>
    <t xml:space="preserve">https://naac.dmiher.edu.in/fdata/wl/?id=wyA18wUALeSHy7Zce8A4uzI6M2kpggMZ </t>
  </si>
  <si>
    <t xml:space="preserve">https://naac.dmiher.edu.in/fdata/wl/?id=88iVmlBhrtmxdV5TpRVR1gudH8pxqAoL </t>
  </si>
  <si>
    <t xml:space="preserve">https://naac.dmiher.edu.in/fdata/wl/?id=uufvPWw9sluqfeCYcSjol3TZtc5ZUEUc </t>
  </si>
  <si>
    <t xml:space="preserve">https://naac.dmiher.edu.in/fdata/wl/?id=NzTaEe31sKOQqpuoYF5ZNWWdo2Aw9SWN </t>
  </si>
  <si>
    <t xml:space="preserve">https://naac.dmiher.edu.in/fdata/wl/?id=1Ht3OOQ6Lzo3dCLdX904XIvuwYpynSOq </t>
  </si>
  <si>
    <t xml:space="preserve">https://naac.dmiher.edu.in/fdata/wl/?id=JH8qTAAaP9rSvKm5Z44PZCjBSOctimog </t>
  </si>
  <si>
    <t>https://naac.dmiher.edu.in/fdata/wl/?id=hiw10MvLReaeZSDspvMmHrhjwD1pCyiS</t>
  </si>
  <si>
    <t xml:space="preserve">https://naac.dmiher.edu.in/fdata/wl/?id=hiw10MvLReaeZSDspvMmHrhjwD1pCyiS </t>
  </si>
  <si>
    <t xml:space="preserve">https://naac.dmiher.edu.in/fdata/wl/?id=cOUkB5BMGMRwoSladkfpaDxiPgsxAQ8x </t>
  </si>
  <si>
    <t xml:space="preserve">https://naac.dmiher.edu.in/fdata/wl/?id=ukoVfIH8UNn78dzV3bphf5DhqbZMAdba </t>
  </si>
  <si>
    <t xml:space="preserve">https://naac.dmiher.edu.in/fdata/wl/?id=Q7Q8cxEpeYZfVyDMWv9iNuH6lOz2GVJq </t>
  </si>
  <si>
    <t xml:space="preserve">https://naac.dmiher.edu.in/fdata/wl/?id=ftCfml5LvgySz7nFqXlwCG4EOZtpLa2o </t>
  </si>
  <si>
    <t xml:space="preserve">https://naac.dmiher.edu.in/fdata/wl/?id=qCzyEVaQtmF5jrKdS7QXaD7ImfdAdvEq </t>
  </si>
  <si>
    <t xml:space="preserve">https://naac.dmiher.edu.in/fdata/wl/?id=u250tm9gUJE01smR061i7LOTxIVB1xte </t>
  </si>
  <si>
    <t xml:space="preserve">https://naac.dmiher.edu.in/fdata/wl/?id=d4kZVbyWfF802UTDhrsXXiuNdHzrRKTo </t>
  </si>
  <si>
    <t xml:space="preserve">https://naac.dmiher.edu.in/fdata/wl/?id=AlKJCmP9dFjgMZQfpWSyKWI4xAz2W8fZ </t>
  </si>
  <si>
    <t xml:space="preserve">https://naac.dmiher.edu.in/fdata/wl/?id=zn8hL1CLU8trx8vDS9GdwUbMXaWawwbc </t>
  </si>
  <si>
    <t xml:space="preserve">https://naac.dmiher.edu.in/fdata/wl/?id=cNKgkxNmyvPofAgMTwvQIP1tVGqay93g </t>
  </si>
  <si>
    <t xml:space="preserve">https://naac.dmiher.edu.in/fdata/wl/?id=PpQjrWJPLPmsxPLFgejS3t43FrChdcQE </t>
  </si>
  <si>
    <t xml:space="preserve">https://naac.dmiher.edu.in/fdata/wl/?id=x16O3UN7zGdeWZlArDJHxB52bELMWGs7 </t>
  </si>
  <si>
    <t xml:space="preserve">https://naac.dmiher.edu.in/fdata/wl/?id=sqCk8AFjNZ00EW95KAH8u3nCpSdqaIVL </t>
  </si>
  <si>
    <t xml:space="preserve">https://naac.dmiher.edu.in/fdata/wl/?id=Hd61gmn9O5liyhG4FwuvzpgHfDongp0n </t>
  </si>
  <si>
    <t xml:space="preserve">https://naac.dmiher.edu.in/fdata/wl/?id=tgm27jADbg9D56J56CTFW3qCND3K5LZN </t>
  </si>
  <si>
    <t xml:space="preserve">https://naac.dmiher.edu.in/fdata/wl/?id=dJTLpUvmZPlcCuRYCSvUa6HTlnXmtXBx </t>
  </si>
  <si>
    <t xml:space="preserve">https://naac.dmiher.edu.in/fdata/wl/?id=BZunGN4mpaX8WfGjLfiHPuyMwc23EWqY </t>
  </si>
  <si>
    <t xml:space="preserve">https://naac.dmiher.edu.in/fdata/wl/?id=ISWxEZPvFNFVtV6XrgBHCUGD298Am71i </t>
  </si>
  <si>
    <t xml:space="preserve">https://naac.dmiher.edu.in/fdata/wl/?id=rciFugo3glItZTj9MdCROMxFc6Y3KOa0 </t>
  </si>
  <si>
    <t xml:space="preserve">https://naac.dmiher.edu.in/fdata/wl/?id=oLV4AM2uKF15AefqVUazsAqScSqIBfHx </t>
  </si>
  <si>
    <t xml:space="preserve">https://naac.dmiher.edu.in/fdata/wl/?id=6TyAtXFMN2uvVF6hSZqq3IqIsKIbh7MW </t>
  </si>
  <si>
    <t xml:space="preserve">https://naac.dmiher.edu.in/fdata/wl/?id=uPUFryfOWUJdc1XgI2OQtdfveDnGA0vJ </t>
  </si>
  <si>
    <t xml:space="preserve">https://naac.dmiher.edu.in/fdata/wl/?id=ooDPAq1ZM5hZ0AAc0EFxFAznqPWVMWCL </t>
  </si>
  <si>
    <t xml:space="preserve">https://naac.dmiher.edu.in/fdata/wl/?id=AsAt2UKqI4HNcdvkL03SbknExyHp6FLj </t>
  </si>
  <si>
    <t xml:space="preserve">https://naac.dmiher.edu.in/fdata/wl/?id=ZuGFV9eQ1si8DFoVxVuCOt6urxu34PjY </t>
  </si>
  <si>
    <t xml:space="preserve">https://naac.dmiher.edu.in/fdata/wl/?id=WoY5B3Lg6tRephjF9CQgEYeyiznHR40S </t>
  </si>
  <si>
    <t xml:space="preserve">https://naac.dmiher.edu.in/fdata/wl/?id=OGlayqLGUJ2tLfeJsEuCw9DaJXcT3n2z </t>
  </si>
  <si>
    <t xml:space="preserve">https://naac.dmiher.edu.in/fdata/wl/?id=BbfEU2rfuFBUYFt5sVq6DPXn5MmEb91n </t>
  </si>
  <si>
    <t xml:space="preserve">https://naac.dmiher.edu.in/fdata/wl/?id=2nJt9cxmNL9Uef3AF7ZSqJHlvSVUrzds </t>
  </si>
  <si>
    <t xml:space="preserve">https://naac.dmiher.edu.in/fdata/wl/?id=5IwbWX8RMblvIzAEgleldvJWPDJWYjBi </t>
  </si>
  <si>
    <t xml:space="preserve">https://naac.dmiher.edu.in/fdata/wl/?id=6gb254x13wzHnc6FMdD5pEx87AIQmS7Y </t>
  </si>
  <si>
    <t xml:space="preserve">https://naac.dmiher.edu.in/fdata/wl/?id=jDdUb07IcD0miH0Ch9YfVturgcJza8uT </t>
  </si>
  <si>
    <t xml:space="preserve">https://naac.dmiher.edu.in/fdata/wl/?id=y9BV9OGD7xNR4ZdIwdXiKdjR0okxIhbK </t>
  </si>
  <si>
    <t xml:space="preserve">https://naac.dmiher.edu.in/fdata/wl/?id=7IONLjmdrAcplR0k6nYufXiTqcfVI9Ob </t>
  </si>
  <si>
    <t xml:space="preserve">https://naac.dmiher.edu.in/fdata/wl/?id=FLOnT3kljfpuJ34nMPbkSjuPwOrog9pM </t>
  </si>
  <si>
    <t xml:space="preserve">https://naac.dmiher.edu.in/fdata/wl/?id=khbJiCJzO4GC129bUl3msCKAzWXtyhLg </t>
  </si>
  <si>
    <t xml:space="preserve">https://naac.dmiher.edu.in/fdata/wl/?id=H87lk1sfzGGpSh0w7J7Ahpu7SnZlRg0M </t>
  </si>
  <si>
    <t xml:space="preserve">https://naac.dmiher.edu.in/fdata/wl/?id=qj6h3vW7TP54qMpWKFL5eKISDakQssnk </t>
  </si>
  <si>
    <t xml:space="preserve">https://naac.dmiher.edu.in/fdata/wl/?id=z4ybpyU8qYBcajR8gDNRfmCNuTDLrGox </t>
  </si>
  <si>
    <t xml:space="preserve">https://naac.dmiher.edu.in/fdata/wl/?id=35NyOrDq6JRCe6K0xhwbzvCWJfKrKoNn </t>
  </si>
  <si>
    <t xml:space="preserve">https://naac.dmiher.edu.in/fdata/wl/?id=K7B1HZfRXL4KoJ3OmjdBnyXhzbPThVZz </t>
  </si>
  <si>
    <t xml:space="preserve">https://naac.dmiher.edu.in/fdata/wl/?id=Cqa0PpUKkKsZ8uPXEP6ugpmqYIFANw66 </t>
  </si>
  <si>
    <t xml:space="preserve">https://naac.dmiher.edu.in/fdata/wl/?id=U5K0CV5CUZaXbkoaqPq93zkAvfFPNUqq </t>
  </si>
  <si>
    <t xml:space="preserve">https://naac.dmiher.edu.in/fdata/wl/?id=OsNraH2oTlUMESJikLnvQc9uTmCVgw9e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</si>
</sst>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0" xfId="0" applyFont="1"/>
    <xf numFmtId="0" fontId="4" fillId="0" borderId="7" xfId="0" applyFont="1" applyBorder="1"/>
    <xf numFmtId="0" fontId="4" fillId="0" borderId="0" xfId="0" applyFont="1"/>
    <xf numFmtId="0" fontId="1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wrapText="1"/>
    </xf>
    <xf numFmtId="0" fontId="6" fillId="0" borderId="9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9" fillId="0" borderId="9" xfId="2" applyFill="1" applyBorder="1" applyAlignment="1">
      <alignment horizontal="center" wrapText="1"/>
    </xf>
    <xf numFmtId="0" fontId="9" fillId="0" borderId="9" xfId="2" applyFill="1" applyBorder="1" applyAlignment="1">
      <alignment vertical="center" wrapText="1"/>
    </xf>
    <xf numFmtId="0" fontId="9" fillId="0" borderId="9" xfId="2" applyFill="1" applyBorder="1" applyAlignment="1">
      <alignment wrapText="1"/>
    </xf>
    <xf numFmtId="0" fontId="8" fillId="0" borderId="10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3" xfId="1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aac.dmiher.edu.in/fdata/wl/?id=nMTSTDMKRKQNf6zclFS6ZmAXEegypGJb" TargetMode="External"/><Relationship Id="rId117" Type="http://schemas.openxmlformats.org/officeDocument/2006/relationships/hyperlink" Target="https://naac.dmiher.edu.in/fdata/wl/?id=FLOnT3kljfpuJ34nMPbkSjuPwOrog9pM" TargetMode="External"/><Relationship Id="rId21" Type="http://schemas.openxmlformats.org/officeDocument/2006/relationships/hyperlink" Target="https://naac.dmiher.edu.in/fdata/wl/?id=IymyC5qjVJ6fnLrpyqgJ3XrEW1lWFrZr" TargetMode="External"/><Relationship Id="rId42" Type="http://schemas.openxmlformats.org/officeDocument/2006/relationships/hyperlink" Target="https://naac.dmiher.edu.in/fdata/wl/?id=JH8qTAAaP9rSvKm5Z44PZCjBSOctimog" TargetMode="External"/><Relationship Id="rId47" Type="http://schemas.openxmlformats.org/officeDocument/2006/relationships/hyperlink" Target="https://naac.dmiher.edu.in/fdata/wl/?id=Q7Q8cxEpeYZfVyDMWv9iNuH6lOz2GVJq" TargetMode="External"/><Relationship Id="rId63" Type="http://schemas.openxmlformats.org/officeDocument/2006/relationships/hyperlink" Target="https://naac.dmiher.edu.in/fdata/wl/?id=hiw10MvLReaeZSDspvMmHrhjwD1pCyiS" TargetMode="External"/><Relationship Id="rId68" Type="http://schemas.openxmlformats.org/officeDocument/2006/relationships/hyperlink" Target="https://naac.dmiher.edu.in/fdata/wl/?id=PpQjrWJPLPmsxPLFgejS3t43FrChdcQE" TargetMode="External"/><Relationship Id="rId84" Type="http://schemas.openxmlformats.org/officeDocument/2006/relationships/hyperlink" Target="https://naac.dmiher.edu.in/fdata/wl/?id=rciFugo3glItZTj9MdCROMxFc6Y3KOa0" TargetMode="External"/><Relationship Id="rId89" Type="http://schemas.openxmlformats.org/officeDocument/2006/relationships/hyperlink" Target="https://naac.dmiher.edu.in/fdata/wl/?id=6TyAtXFMN2uvVF6hSZqq3IqIsKIbh7MW" TargetMode="External"/><Relationship Id="rId112" Type="http://schemas.openxmlformats.org/officeDocument/2006/relationships/hyperlink" Target="https://naac.dmiher.edu.in/fdata/wl/?id=y9BV9OGD7xNR4ZdIwdXiKdjR0okxIhbK" TargetMode="External"/><Relationship Id="rId133" Type="http://schemas.openxmlformats.org/officeDocument/2006/relationships/hyperlink" Target="https://naac.dmiher.edu.in/fdata/wl/?id=35NyOrDq6JRCe6K0xhwbzvCWJfKrKoNn" TargetMode="External"/><Relationship Id="rId138" Type="http://schemas.openxmlformats.org/officeDocument/2006/relationships/hyperlink" Target="https://naac.dmiher.edu.in/fdata/wl/?id=AlKJCmP9dFjgMZQfpWSyKWI4xAz2W8fZ" TargetMode="External"/><Relationship Id="rId16" Type="http://schemas.openxmlformats.org/officeDocument/2006/relationships/hyperlink" Target="https://naac.dmiher.edu.in/fdata/wl/?id=IymyC5qjVJ6fnLrpyqgJ3XrEW1lWFrZr" TargetMode="External"/><Relationship Id="rId107" Type="http://schemas.openxmlformats.org/officeDocument/2006/relationships/hyperlink" Target="https://naac.dmiher.edu.in/fdata/wl/?id=6gb254x13wzHnc6FMdD5pEx87AIQmS7Y" TargetMode="External"/><Relationship Id="rId11" Type="http://schemas.openxmlformats.org/officeDocument/2006/relationships/hyperlink" Target="https://naac.dmiher.edu.in/fdata/wl/?id=UqKpxKA0JB1EsbhpCWTEcY0kgeSHqVDV" TargetMode="External"/><Relationship Id="rId32" Type="http://schemas.openxmlformats.org/officeDocument/2006/relationships/hyperlink" Target="https://naac.dmiher.edu.in/fdata/wl/?id=88iVmlBhrtmxdV5TpRVR1gudH8pxqAoL" TargetMode="External"/><Relationship Id="rId37" Type="http://schemas.openxmlformats.org/officeDocument/2006/relationships/hyperlink" Target="https://naac.dmiher.edu.in/fdata/wl/?id=uufvPWw9sluqfeCYcSjol3TZtc5ZUEUc" TargetMode="External"/><Relationship Id="rId53" Type="http://schemas.openxmlformats.org/officeDocument/2006/relationships/hyperlink" Target="https://naac.dmiher.edu.in/fdata/wl/?id=qCzyEVaQtmF5jrKdS7QXaD7ImfdAdvEq" TargetMode="External"/><Relationship Id="rId58" Type="http://schemas.openxmlformats.org/officeDocument/2006/relationships/hyperlink" Target="https://naac.dmiher.edu.in/fdata/wl/?id=u250tm9gUJE01smR061i7LOTxIVB1xte" TargetMode="External"/><Relationship Id="rId74" Type="http://schemas.openxmlformats.org/officeDocument/2006/relationships/hyperlink" Target="https://naac.dmiher.edu.in/fdata/wl/?id=Hd61gmn9O5liyhG4FwuvzpgHfDongp0n" TargetMode="External"/><Relationship Id="rId79" Type="http://schemas.openxmlformats.org/officeDocument/2006/relationships/hyperlink" Target="https://naac.dmiher.edu.in/fdata/wl/?id=BZunGN4mpaX8WfGjLfiHPuyMwc23EWqY" TargetMode="External"/><Relationship Id="rId102" Type="http://schemas.openxmlformats.org/officeDocument/2006/relationships/hyperlink" Target="https://naac.dmiher.edu.in/fdata/wl/?id=5IwbWX8RMblvIzAEgleldvJWPDJWYjBi" TargetMode="External"/><Relationship Id="rId123" Type="http://schemas.openxmlformats.org/officeDocument/2006/relationships/hyperlink" Target="https://naac.dmiher.edu.in/fdata/wl/?id=qj6h3vW7TP54qMpWKFL5eKISDakQssnk" TargetMode="External"/><Relationship Id="rId128" Type="http://schemas.openxmlformats.org/officeDocument/2006/relationships/hyperlink" Target="https://naac.dmiher.edu.in/fdata/wl/?id=z4ybpyU8qYBcajR8gDNRfmCNuTDLrGox" TargetMode="External"/><Relationship Id="rId5" Type="http://schemas.openxmlformats.org/officeDocument/2006/relationships/hyperlink" Target="https://naac.dmiher.edu.in/fdata/wl/?id=UqKpxKA0JB1EsbhpCWTEcY0kgeSHqVDV" TargetMode="External"/><Relationship Id="rId90" Type="http://schemas.openxmlformats.org/officeDocument/2006/relationships/hyperlink" Target="https://naac.dmiher.edu.in/fdata/wl/?id=uPUFryfOWUJdc1XgI2OQtdfveDnGA0vJ" TargetMode="External"/><Relationship Id="rId95" Type="http://schemas.openxmlformats.org/officeDocument/2006/relationships/hyperlink" Target="https://naac.dmiher.edu.in/fdata/wl/?id=WoY5B3Lg6tRephjF9CQgEYeyiznHR40S" TargetMode="External"/><Relationship Id="rId22" Type="http://schemas.openxmlformats.org/officeDocument/2006/relationships/hyperlink" Target="https://naac.dmiher.edu.in/fdata/wl/?id=IymyC5qjVJ6fnLrpyqgJ3XrEW1lWFrZr" TargetMode="External"/><Relationship Id="rId27" Type="http://schemas.openxmlformats.org/officeDocument/2006/relationships/hyperlink" Target="https://naac.dmiher.edu.in/fdata/wl/?id=nMTSTDMKRKQNf6zclFS6ZmAXEegypGJb" TargetMode="External"/><Relationship Id="rId43" Type="http://schemas.openxmlformats.org/officeDocument/2006/relationships/hyperlink" Target="https://naac.dmiher.edu.in/fdata/wl/?id=cOUkB5BMGMRwoSladkfpaDxiPgsxAQ8x" TargetMode="External"/><Relationship Id="rId48" Type="http://schemas.openxmlformats.org/officeDocument/2006/relationships/hyperlink" Target="https://naac.dmiher.edu.in/fdata/wl/?id=Q7Q8cxEpeYZfVyDMWv9iNuH6lOz2GVJq" TargetMode="External"/><Relationship Id="rId64" Type="http://schemas.openxmlformats.org/officeDocument/2006/relationships/hyperlink" Target="https://naac.dmiher.edu.in/fdata/wl/?id=zn8hL1CLU8trx8vDS9GdwUbMXaWawwbc" TargetMode="External"/><Relationship Id="rId69" Type="http://schemas.openxmlformats.org/officeDocument/2006/relationships/hyperlink" Target="https://naac.dmiher.edu.in/fdata/wl/?id=PpQjrWJPLPmsxPLFgejS3t43FrChdcQE" TargetMode="External"/><Relationship Id="rId113" Type="http://schemas.openxmlformats.org/officeDocument/2006/relationships/hyperlink" Target="https://naac.dmiher.edu.in/fdata/wl/?id=y9BV9OGD7xNR4ZdIwdXiKdjR0okxIhbK" TargetMode="External"/><Relationship Id="rId118" Type="http://schemas.openxmlformats.org/officeDocument/2006/relationships/hyperlink" Target="https://naac.dmiher.edu.in/fdata/wl/?id=khbJiCJzO4GC129bUl3msCKAzWXtyhLg" TargetMode="External"/><Relationship Id="rId134" Type="http://schemas.openxmlformats.org/officeDocument/2006/relationships/hyperlink" Target="https://naac.dmiher.edu.in/fdata/wl/?id=K7B1HZfRXL4KoJ3OmjdBnyXhzbPThVZz" TargetMode="External"/><Relationship Id="rId139" Type="http://schemas.openxmlformats.org/officeDocument/2006/relationships/hyperlink" Target="https://naac.dmiher.edu.in/fdata/wl/?id=U5K0CV5CUZaXbkoaqPq93zkAvfFPNUqq" TargetMode="External"/><Relationship Id="rId8" Type="http://schemas.openxmlformats.org/officeDocument/2006/relationships/hyperlink" Target="https://naac.dmiher.edu.in/fdata/wl/?id=UqKpxKA0JB1EsbhpCWTEcY0kgeSHqVDV" TargetMode="External"/><Relationship Id="rId51" Type="http://schemas.openxmlformats.org/officeDocument/2006/relationships/hyperlink" Target="https://naac.dmiher.edu.in/fdata/wl/?id=ftCfml5LvgySz7nFqXlwCG4EOZtpLa2o" TargetMode="External"/><Relationship Id="rId72" Type="http://schemas.openxmlformats.org/officeDocument/2006/relationships/hyperlink" Target="https://naac.dmiher.edu.in/fdata/wl/?id=x16O3UN7zGdeWZlArDJHxB52bELMWGs7" TargetMode="External"/><Relationship Id="rId80" Type="http://schemas.openxmlformats.org/officeDocument/2006/relationships/hyperlink" Target="https://naac.dmiher.edu.in/fdata/wl/?id=BZunGN4mpaX8WfGjLfiHPuyMwc23EWqY" TargetMode="External"/><Relationship Id="rId85" Type="http://schemas.openxmlformats.org/officeDocument/2006/relationships/hyperlink" Target="https://naac.dmiher.edu.in/fdata/wl/?id=rciFugo3glItZTj9MdCROMxFc6Y3KOa0" TargetMode="External"/><Relationship Id="rId93" Type="http://schemas.openxmlformats.org/officeDocument/2006/relationships/hyperlink" Target="https://naac.dmiher.edu.in/fdata/wl/?id=ZuGFV9eQ1si8DFoVxVuCOt6urxu34PjY" TargetMode="External"/><Relationship Id="rId98" Type="http://schemas.openxmlformats.org/officeDocument/2006/relationships/hyperlink" Target="https://naac.dmiher.edu.in/fdata/wl/?id=BbfEU2rfuFBUYFt5sVq6DPXn5MmEb91n" TargetMode="External"/><Relationship Id="rId121" Type="http://schemas.openxmlformats.org/officeDocument/2006/relationships/hyperlink" Target="https://naac.dmiher.edu.in/fdata/wl/?id=H87lk1sfzGGpSh0w7J7Ahpu7SnZlRg0M" TargetMode="External"/><Relationship Id="rId3" Type="http://schemas.openxmlformats.org/officeDocument/2006/relationships/hyperlink" Target="https://naac.dmiher.edu.in/fdata/wl/?id=weJFymjddFM3XI1R5kFKWegcydZ1LxUQ" TargetMode="External"/><Relationship Id="rId12" Type="http://schemas.openxmlformats.org/officeDocument/2006/relationships/hyperlink" Target="https://naac.dmiher.edu.in/fdata/wl/?id=UqKpxKA0JB1EsbhpCWTEcY0kgeSHqVDV" TargetMode="External"/><Relationship Id="rId17" Type="http://schemas.openxmlformats.org/officeDocument/2006/relationships/hyperlink" Target="https://naac.dmiher.edu.in/fdata/wl/?id=IymyC5qjVJ6fnLrpyqgJ3XrEW1lWFrZr" TargetMode="External"/><Relationship Id="rId25" Type="http://schemas.openxmlformats.org/officeDocument/2006/relationships/hyperlink" Target="https://naac.dmiher.edu.in/fdata/wl/?id=n7r7UUiGBlAY84DfYSeB8ZgF4slX53Kg" TargetMode="External"/><Relationship Id="rId33" Type="http://schemas.openxmlformats.org/officeDocument/2006/relationships/hyperlink" Target="https://naac.dmiher.edu.in/fdata/wl/?id=88iVmlBhrtmxdV5TpRVR1gudH8pxqAoL" TargetMode="External"/><Relationship Id="rId38" Type="http://schemas.openxmlformats.org/officeDocument/2006/relationships/hyperlink" Target="https://naac.dmiher.edu.in/fdata/wl/?id=uufvPWw9sluqfeCYcSjol3TZtc5ZUEUc" TargetMode="External"/><Relationship Id="rId46" Type="http://schemas.openxmlformats.org/officeDocument/2006/relationships/hyperlink" Target="https://naac.dmiher.edu.in/fdata/wl/?id=Q7Q8cxEpeYZfVyDMWv9iNuH6lOz2GVJq" TargetMode="External"/><Relationship Id="rId59" Type="http://schemas.openxmlformats.org/officeDocument/2006/relationships/hyperlink" Target="https://naac.dmiher.edu.in/fdata/wl/?id=d4kZVbyWfF802UTDhrsXXiuNdHzrRKTo" TargetMode="External"/><Relationship Id="rId67" Type="http://schemas.openxmlformats.org/officeDocument/2006/relationships/hyperlink" Target="https://naac.dmiher.edu.in/fdata/wl/?id=PpQjrWJPLPmsxPLFgejS3t43FrChdcQE" TargetMode="External"/><Relationship Id="rId103" Type="http://schemas.openxmlformats.org/officeDocument/2006/relationships/hyperlink" Target="https://naac.dmiher.edu.in/fdata/wl/?id=5IwbWX8RMblvIzAEgleldvJWPDJWYjBi" TargetMode="External"/><Relationship Id="rId108" Type="http://schemas.openxmlformats.org/officeDocument/2006/relationships/hyperlink" Target="https://naac.dmiher.edu.in/fdata/wl/?id=jDdUb07IcD0miH0Ch9YfVturgcJza8uT" TargetMode="External"/><Relationship Id="rId116" Type="http://schemas.openxmlformats.org/officeDocument/2006/relationships/hyperlink" Target="https://naac.dmiher.edu.in/fdata/wl/?id=FLOnT3kljfpuJ34nMPbkSjuPwOrog9pM" TargetMode="External"/><Relationship Id="rId124" Type="http://schemas.openxmlformats.org/officeDocument/2006/relationships/hyperlink" Target="https://naac.dmiher.edu.in/fdata/wl/?id=qj6h3vW7TP54qMpWKFL5eKISDakQssnk" TargetMode="External"/><Relationship Id="rId129" Type="http://schemas.openxmlformats.org/officeDocument/2006/relationships/hyperlink" Target="https://naac.dmiher.edu.in/fdata/wl/?id=z4ybpyU8qYBcajR8gDNRfmCNuTDLrGox" TargetMode="External"/><Relationship Id="rId137" Type="http://schemas.openxmlformats.org/officeDocument/2006/relationships/hyperlink" Target="https://naac.dmiher.edu.in/fdata/wl/?id=Cqa0PpUKkKsZ8uPXEP6ugpmqYIFANw66" TargetMode="External"/><Relationship Id="rId20" Type="http://schemas.openxmlformats.org/officeDocument/2006/relationships/hyperlink" Target="https://naac.dmiher.edu.in/fdata/wl/?id=IymyC5qjVJ6fnLrpyqgJ3XrEW1lWFrZr" TargetMode="External"/><Relationship Id="rId41" Type="http://schemas.openxmlformats.org/officeDocument/2006/relationships/hyperlink" Target="https://naac.dmiher.edu.in/fdata/wl/?id=1Ht3OOQ6Lzo3dCLdX904XIvuwYpynSOq" TargetMode="External"/><Relationship Id="rId54" Type="http://schemas.openxmlformats.org/officeDocument/2006/relationships/hyperlink" Target="https://naac.dmiher.edu.in/fdata/wl/?id=qCzyEVaQtmF5jrKdS7QXaD7ImfdAdvEq" TargetMode="External"/><Relationship Id="rId62" Type="http://schemas.openxmlformats.org/officeDocument/2006/relationships/hyperlink" Target="https://naac.dmiher.edu.in/fdata/wl/?id=AlKJCmP9dFjgMZQfpWSyKWI4xAz2W8fZ" TargetMode="External"/><Relationship Id="rId70" Type="http://schemas.openxmlformats.org/officeDocument/2006/relationships/hyperlink" Target="https://naac.dmiher.edu.in/fdata/wl/?id=PpQjrWJPLPmsxPLFgejS3t43FrChdcQE" TargetMode="External"/><Relationship Id="rId75" Type="http://schemas.openxmlformats.org/officeDocument/2006/relationships/hyperlink" Target="https://naac.dmiher.edu.in/fdata/wl/?id=Hd61gmn9O5liyhG4FwuvzpgHfDongp0n" TargetMode="External"/><Relationship Id="rId83" Type="http://schemas.openxmlformats.org/officeDocument/2006/relationships/hyperlink" Target="https://naac.dmiher.edu.in/fdata/wl/?id=UqKpxKA0JB1EsbhpCWTEcY0kgeSHqVDV" TargetMode="External"/><Relationship Id="rId88" Type="http://schemas.openxmlformats.org/officeDocument/2006/relationships/hyperlink" Target="https://naac.dmiher.edu.in/fdata/wl/?id=6TyAtXFMN2uvVF6hSZqq3IqIsKIbh7MW" TargetMode="External"/><Relationship Id="rId91" Type="http://schemas.openxmlformats.org/officeDocument/2006/relationships/hyperlink" Target="https://naac.dmiher.edu.in/fdata/wl/?id=ooDPAq1ZM5hZ0AAc0EFxFAznqPWVMWCL" TargetMode="External"/><Relationship Id="rId96" Type="http://schemas.openxmlformats.org/officeDocument/2006/relationships/hyperlink" Target="https://naac.dmiher.edu.in/fdata/wl/?id=WoY5B3Lg6tRephjF9CQgEYeyiznHR40S" TargetMode="External"/><Relationship Id="rId111" Type="http://schemas.openxmlformats.org/officeDocument/2006/relationships/hyperlink" Target="https://naac.dmiher.edu.in/fdata/wl/?id=y9BV9OGD7xNR4ZdIwdXiKdjR0okxIhbK" TargetMode="External"/><Relationship Id="rId132" Type="http://schemas.openxmlformats.org/officeDocument/2006/relationships/hyperlink" Target="https://naac.dmiher.edu.in/fdata/wl/?id=cOUkB5BMGMRwoSladkfpaDxiPgsxAQ8x" TargetMode="External"/><Relationship Id="rId140" Type="http://schemas.openxmlformats.org/officeDocument/2006/relationships/hyperlink" Target="https://naac.dmiher.edu.in/fdata/wl/?id=OsNraH2oTlUMESJikLnvQc9uTmCVgw9e" TargetMode="External"/><Relationship Id="rId1" Type="http://schemas.openxmlformats.org/officeDocument/2006/relationships/hyperlink" Target="https://naac.dmiher.edu.in/fdata/wl/?id=weJFymjddFM3XI1R5kFKWegcydZ1LxUQ" TargetMode="External"/><Relationship Id="rId6" Type="http://schemas.openxmlformats.org/officeDocument/2006/relationships/hyperlink" Target="https://naac.dmiher.edu.in/fdata/wl/?id=UqKpxKA0JB1EsbhpCWTEcY0kgeSHqVDV" TargetMode="External"/><Relationship Id="rId15" Type="http://schemas.openxmlformats.org/officeDocument/2006/relationships/hyperlink" Target="https://naac.dmiher.edu.in/fdata/wl/?id=IymyC5qjVJ6fnLrpyqgJ3XrEW1lWFrZr" TargetMode="External"/><Relationship Id="rId23" Type="http://schemas.openxmlformats.org/officeDocument/2006/relationships/hyperlink" Target="https://naac.dmiher.edu.in/fdata/wl/?id=2xqGpQBSGrNDHNqbtMsh1ZiKa5b7hIoX" TargetMode="External"/><Relationship Id="rId28" Type="http://schemas.openxmlformats.org/officeDocument/2006/relationships/hyperlink" Target="https://naac.dmiher.edu.in/fdata/wl/?id=nMTSTDMKRKQNf6zclFS6ZmAXEegypGJb" TargetMode="External"/><Relationship Id="rId36" Type="http://schemas.openxmlformats.org/officeDocument/2006/relationships/hyperlink" Target="https://naac.dmiher.edu.in/fdata/wl/?id=uufvPWw9sluqfeCYcSjol3TZtc5ZUEUc" TargetMode="External"/><Relationship Id="rId49" Type="http://schemas.openxmlformats.org/officeDocument/2006/relationships/hyperlink" Target="https://naac.dmiher.edu.in/fdata/wl/?id=Q7Q8cxEpeYZfVyDMWv9iNuH6lOz2GVJq" TargetMode="External"/><Relationship Id="rId57" Type="http://schemas.openxmlformats.org/officeDocument/2006/relationships/hyperlink" Target="https://naac.dmiher.edu.in/fdata/wl/?id=u250tm9gUJE01smR061i7LOTxIVB1xte" TargetMode="External"/><Relationship Id="rId106" Type="http://schemas.openxmlformats.org/officeDocument/2006/relationships/hyperlink" Target="https://naac.dmiher.edu.in/fdata/wl/?id=6gb254x13wzHnc6FMdD5pEx87AIQmS7Y" TargetMode="External"/><Relationship Id="rId114" Type="http://schemas.openxmlformats.org/officeDocument/2006/relationships/hyperlink" Target="https://naac.dmiher.edu.in/fdata/wl/?id=y9BV9OGD7xNR4ZdIwdXiKdjR0okxIhbK" TargetMode="External"/><Relationship Id="rId119" Type="http://schemas.openxmlformats.org/officeDocument/2006/relationships/hyperlink" Target="https://naac.dmiher.edu.in/fdata/wl/?id=H87lk1sfzGGpSh0w7J7Ahpu7SnZlRg0M" TargetMode="External"/><Relationship Id="rId127" Type="http://schemas.openxmlformats.org/officeDocument/2006/relationships/hyperlink" Target="https://naac.dmiher.edu.in/fdata/wl/?id=z4ybpyU8qYBcajR8gDNRfmCNuTDLrGox" TargetMode="External"/><Relationship Id="rId10" Type="http://schemas.openxmlformats.org/officeDocument/2006/relationships/hyperlink" Target="https://naac.dmiher.edu.in/fdata/wl/?id=UqKpxKA0JB1EsbhpCWTEcY0kgeSHqVDV" TargetMode="External"/><Relationship Id="rId31" Type="http://schemas.openxmlformats.org/officeDocument/2006/relationships/hyperlink" Target="https://naac.dmiher.edu.in/fdata/wl/?id=wyA18wUALeSHy7Zce8A4uzI6M2kpggMZ" TargetMode="External"/><Relationship Id="rId44" Type="http://schemas.openxmlformats.org/officeDocument/2006/relationships/hyperlink" Target="https://naac.dmiher.edu.in/fdata/wl/?id=ukoVfIH8UNn78dzV3bphf5DhqbZMAdba" TargetMode="External"/><Relationship Id="rId52" Type="http://schemas.openxmlformats.org/officeDocument/2006/relationships/hyperlink" Target="https://naac.dmiher.edu.in/fdata/wl/?id=qCzyEVaQtmF5jrKdS7QXaD7ImfdAdvEq" TargetMode="External"/><Relationship Id="rId60" Type="http://schemas.openxmlformats.org/officeDocument/2006/relationships/hyperlink" Target="https://naac.dmiher.edu.in/fdata/wl/?id=AlKJCmP9dFjgMZQfpWSyKWI4xAz2W8fZ" TargetMode="External"/><Relationship Id="rId65" Type="http://schemas.openxmlformats.org/officeDocument/2006/relationships/hyperlink" Target="https://naac.dmiher.edu.in/fdata/wl/?id=zn8hL1CLU8trx8vDS9GdwUbMXaWawwbc" TargetMode="External"/><Relationship Id="rId73" Type="http://schemas.openxmlformats.org/officeDocument/2006/relationships/hyperlink" Target="https://naac.dmiher.edu.in/fdata/wl/?id=sqCk8AFjNZ00EW95KAH8u3nCpSdqaIVL" TargetMode="External"/><Relationship Id="rId78" Type="http://schemas.openxmlformats.org/officeDocument/2006/relationships/hyperlink" Target="https://naac.dmiher.edu.in/fdata/wl/?id=dJTLpUvmZPlcCuRYCSvUa6HTlnXmtXBx" TargetMode="External"/><Relationship Id="rId81" Type="http://schemas.openxmlformats.org/officeDocument/2006/relationships/hyperlink" Target="https://naac.dmiher.edu.in/fdata/wl/?id=ISWxEZPvFNFVtV6XrgBHCUGD298Am71i" TargetMode="External"/><Relationship Id="rId86" Type="http://schemas.openxmlformats.org/officeDocument/2006/relationships/hyperlink" Target="https://naac.dmiher.edu.in/fdata/wl/?id=oLV4AM2uKF15AefqVUazsAqScSqIBfHx" TargetMode="External"/><Relationship Id="rId94" Type="http://schemas.openxmlformats.org/officeDocument/2006/relationships/hyperlink" Target="https://naac.dmiher.edu.in/fdata/wl/?id=WoY5B3Lg6tRephjF9CQgEYeyiznHR40S" TargetMode="External"/><Relationship Id="rId99" Type="http://schemas.openxmlformats.org/officeDocument/2006/relationships/hyperlink" Target="https://naac.dmiher.edu.in/fdata/wl/?id=BbfEU2rfuFBUYFt5sVq6DPXn5MmEb91n" TargetMode="External"/><Relationship Id="rId101" Type="http://schemas.openxmlformats.org/officeDocument/2006/relationships/hyperlink" Target="https://naac.dmiher.edu.in/fdata/wl/?id=2nJt9cxmNL9Uef3AF7ZSqJHlvSVUrzds" TargetMode="External"/><Relationship Id="rId122" Type="http://schemas.openxmlformats.org/officeDocument/2006/relationships/hyperlink" Target="https://naac.dmiher.edu.in/fdata/wl/?id=qj6h3vW7TP54qMpWKFL5eKISDakQssnk" TargetMode="External"/><Relationship Id="rId130" Type="http://schemas.openxmlformats.org/officeDocument/2006/relationships/hyperlink" Target="https://naac.dmiher.edu.in/fdata/wl/?id=z4ybpyU8qYBcajR8gDNRfmCNuTDLrGox" TargetMode="External"/><Relationship Id="rId135" Type="http://schemas.openxmlformats.org/officeDocument/2006/relationships/hyperlink" Target="https://naac.dmiher.edu.in/fdata/wl/?id=K7B1HZfRXL4KoJ3OmjdBnyXhzbPThVZz" TargetMode="External"/><Relationship Id="rId4" Type="http://schemas.openxmlformats.org/officeDocument/2006/relationships/hyperlink" Target="https://naac.dmiher.edu.in/fdata/wl/?id=UqKpxKA0JB1EsbhpCWTEcY0kgeSHqVDV" TargetMode="External"/><Relationship Id="rId9" Type="http://schemas.openxmlformats.org/officeDocument/2006/relationships/hyperlink" Target="https://naac.dmiher.edu.in/fdata/wl/?id=UqKpxKA0JB1EsbhpCWTEcY0kgeSHqVDV" TargetMode="External"/><Relationship Id="rId13" Type="http://schemas.openxmlformats.org/officeDocument/2006/relationships/hyperlink" Target="https://naac.dmiher.edu.in/fdata/wl/?id=UqKpxKA0JB1EsbhpCWTEcY0kgeSHqVDV" TargetMode="External"/><Relationship Id="rId18" Type="http://schemas.openxmlformats.org/officeDocument/2006/relationships/hyperlink" Target="https://naac.dmiher.edu.in/fdata/wl/?id=IymyC5qjVJ6fnLrpyqgJ3XrEW1lWFrZr" TargetMode="External"/><Relationship Id="rId39" Type="http://schemas.openxmlformats.org/officeDocument/2006/relationships/hyperlink" Target="https://naac.dmiher.edu.in/fdata/wl/?id=NzTaEe31sKOQqpuoYF5ZNWWdo2Aw9SWN" TargetMode="External"/><Relationship Id="rId109" Type="http://schemas.openxmlformats.org/officeDocument/2006/relationships/hyperlink" Target="https://naac.dmiher.edu.in/fdata/wl/?id=y9BV9OGD7xNR4ZdIwdXiKdjR0okxIhbK" TargetMode="External"/><Relationship Id="rId34" Type="http://schemas.openxmlformats.org/officeDocument/2006/relationships/hyperlink" Target="https://naac.dmiher.edu.in/fdata/wl/?id=88iVmlBhrtmxdV5TpRVR1gudH8pxqAoL" TargetMode="External"/><Relationship Id="rId50" Type="http://schemas.openxmlformats.org/officeDocument/2006/relationships/hyperlink" Target="https://naac.dmiher.edu.in/fdata/wl/?id=Q7Q8cxEpeYZfVyDMWv9iNuH6lOz2GVJq" TargetMode="External"/><Relationship Id="rId55" Type="http://schemas.openxmlformats.org/officeDocument/2006/relationships/hyperlink" Target="https://naac.dmiher.edu.in/fdata/wl/?id=qCzyEVaQtmF5jrKdS7QXaD7ImfdAdvEq" TargetMode="External"/><Relationship Id="rId76" Type="http://schemas.openxmlformats.org/officeDocument/2006/relationships/hyperlink" Target="https://naac.dmiher.edu.in/fdata/wl/?id=Hd61gmn9O5liyhG4FwuvzpgHfDongp0n" TargetMode="External"/><Relationship Id="rId97" Type="http://schemas.openxmlformats.org/officeDocument/2006/relationships/hyperlink" Target="https://naac.dmiher.edu.in/fdata/wl/?id=OGlayqLGUJ2tLfeJsEuCw9DaJXcT3n2z" TargetMode="External"/><Relationship Id="rId104" Type="http://schemas.openxmlformats.org/officeDocument/2006/relationships/hyperlink" Target="https://naac.dmiher.edu.in/fdata/wl/?id=5IwbWX8RMblvIzAEgleldvJWPDJWYjBi" TargetMode="External"/><Relationship Id="rId120" Type="http://schemas.openxmlformats.org/officeDocument/2006/relationships/hyperlink" Target="https://naac.dmiher.edu.in/fdata/wl/?id=H87lk1sfzGGpSh0w7J7Ahpu7SnZlRg0M" TargetMode="External"/><Relationship Id="rId125" Type="http://schemas.openxmlformats.org/officeDocument/2006/relationships/hyperlink" Target="https://naac.dmiher.edu.in/fdata/wl/?id=z4ybpyU8qYBcajR8gDNRfmCNuTDLrGox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https://naac.dmiher.edu.in/fdata/wl/?id=UqKpxKA0JB1EsbhpCWTEcY0kgeSHqVDV" TargetMode="External"/><Relationship Id="rId71" Type="http://schemas.openxmlformats.org/officeDocument/2006/relationships/hyperlink" Target="https://naac.dmiher.edu.in/fdata/wl/?id=zn8hL1CLU8trx8vDS9GdwUbMXaWawwbc" TargetMode="External"/><Relationship Id="rId92" Type="http://schemas.openxmlformats.org/officeDocument/2006/relationships/hyperlink" Target="https://naac.dmiher.edu.in/fdata/wl/?id=AsAt2UKqI4HNcdvkL03SbknExyHp6FLj" TargetMode="External"/><Relationship Id="rId2" Type="http://schemas.openxmlformats.org/officeDocument/2006/relationships/hyperlink" Target="https://naac.dmiher.edu.in/fdata/wl/?id=weJFymjddFM3XI1R5kFKWegcydZ1LxUQ" TargetMode="External"/><Relationship Id="rId29" Type="http://schemas.openxmlformats.org/officeDocument/2006/relationships/hyperlink" Target="https://naac.dmiher.edu.in/fdata/wl/?id=wyA18wUALeSHy7Zce8A4uzI6M2kpggMZ" TargetMode="External"/><Relationship Id="rId24" Type="http://schemas.openxmlformats.org/officeDocument/2006/relationships/hyperlink" Target="https://naac.dmiher.edu.in/fdata/wl/?id=n7r7UUiGBlAY84DfYSeB8ZgF4slX53Kg" TargetMode="External"/><Relationship Id="rId40" Type="http://schemas.openxmlformats.org/officeDocument/2006/relationships/hyperlink" Target="https://naac.dmiher.edu.in/fdata/wl/?id=NzTaEe31sKOQqpuoYF5ZNWWdo2Aw9SWN" TargetMode="External"/><Relationship Id="rId45" Type="http://schemas.openxmlformats.org/officeDocument/2006/relationships/hyperlink" Target="https://naac.dmiher.edu.in/fdata/wl/?id=ukoVfIH8UNn78dzV3bphf5DhqbZMAdba" TargetMode="External"/><Relationship Id="rId66" Type="http://schemas.openxmlformats.org/officeDocument/2006/relationships/hyperlink" Target="https://naac.dmiher.edu.in/fdata/wl/?id=cNKgkxNmyvPofAgMTwvQIP1tVGqay93g" TargetMode="External"/><Relationship Id="rId87" Type="http://schemas.openxmlformats.org/officeDocument/2006/relationships/hyperlink" Target="https://naac.dmiher.edu.in/fdata/wl/?id=6TyAtXFMN2uvVF6hSZqq3IqIsKIbh7MW" TargetMode="External"/><Relationship Id="rId110" Type="http://schemas.openxmlformats.org/officeDocument/2006/relationships/hyperlink" Target="https://naac.dmiher.edu.in/fdata/wl/?id=y9BV9OGD7xNR4ZdIwdXiKdjR0okxIhbK" TargetMode="External"/><Relationship Id="rId115" Type="http://schemas.openxmlformats.org/officeDocument/2006/relationships/hyperlink" Target="https://naac.dmiher.edu.in/fdata/wl/?id=7IONLjmdrAcplR0k6nYufXiTqcfVI9Ob" TargetMode="External"/><Relationship Id="rId131" Type="http://schemas.openxmlformats.org/officeDocument/2006/relationships/hyperlink" Target="https://naac.dmiher.edu.in/fdata/wl/?id=qj6h3vW7TP54qMpWKFL5eKISDakQssnk" TargetMode="External"/><Relationship Id="rId136" Type="http://schemas.openxmlformats.org/officeDocument/2006/relationships/hyperlink" Target="https://naac.dmiher.edu.in/fdata/wl/?id=K7B1HZfRXL4KoJ3OmjdBnyXhzbPThVZz" TargetMode="External"/><Relationship Id="rId61" Type="http://schemas.openxmlformats.org/officeDocument/2006/relationships/hyperlink" Target="https://naac.dmiher.edu.in/fdata/wl/?id=AlKJCmP9dFjgMZQfpWSyKWI4xAz2W8fZ" TargetMode="External"/><Relationship Id="rId82" Type="http://schemas.openxmlformats.org/officeDocument/2006/relationships/hyperlink" Target="https://naac.dmiher.edu.in/fdata/wl/?id=rciFugo3glItZTj9MdCROMxFc6Y3KOa0" TargetMode="External"/><Relationship Id="rId19" Type="http://schemas.openxmlformats.org/officeDocument/2006/relationships/hyperlink" Target="https://naac.dmiher.edu.in/fdata/wl/?id=IymyC5qjVJ6fnLrpyqgJ3XrEW1lWFrZr" TargetMode="External"/><Relationship Id="rId14" Type="http://schemas.openxmlformats.org/officeDocument/2006/relationships/hyperlink" Target="https://naac.dmiher.edu.in/fdata/wl/?id=50nFaQMtjTvRzgHNmpxwmcF3iDHASorm" TargetMode="External"/><Relationship Id="rId30" Type="http://schemas.openxmlformats.org/officeDocument/2006/relationships/hyperlink" Target="https://naac.dmiher.edu.in/fdata/wl/?id=wyA18wUALeSHy7Zce8A4uzI6M2kpggMZ" TargetMode="External"/><Relationship Id="rId35" Type="http://schemas.openxmlformats.org/officeDocument/2006/relationships/hyperlink" Target="https://naac.dmiher.edu.in/fdata/wl/?id=uufvPWw9sluqfeCYcSjol3TZtc5ZUEUc" TargetMode="External"/><Relationship Id="rId56" Type="http://schemas.openxmlformats.org/officeDocument/2006/relationships/hyperlink" Target="https://naac.dmiher.edu.in/fdata/wl/?id=qCzyEVaQtmF5jrKdS7QXaD7ImfdAdvEq" TargetMode="External"/><Relationship Id="rId77" Type="http://schemas.openxmlformats.org/officeDocument/2006/relationships/hyperlink" Target="https://naac.dmiher.edu.in/fdata/wl/?id=tgm27jADbg9D56J56CTFW3qCND3K5LZN" TargetMode="External"/><Relationship Id="rId100" Type="http://schemas.openxmlformats.org/officeDocument/2006/relationships/hyperlink" Target="https://naac.dmiher.edu.in/fdata/wl/?id=BbfEU2rfuFBUYFt5sVq6DPXn5MmEb91n" TargetMode="External"/><Relationship Id="rId105" Type="http://schemas.openxmlformats.org/officeDocument/2006/relationships/hyperlink" Target="https://naac.dmiher.edu.in/fdata/wl/?id=6gb254x13wzHnc6FMdD5pEx87AIQmS7Y" TargetMode="External"/><Relationship Id="rId126" Type="http://schemas.openxmlformats.org/officeDocument/2006/relationships/hyperlink" Target="https://naac.dmiher.edu.in/fdata/wl/?id=z4ybpyU8qYBcajR8gDNRfmCNuTDLrG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0"/>
  <sheetViews>
    <sheetView tabSelected="1" topLeftCell="A4" workbookViewId="0">
      <selection activeCell="F10" sqref="F10"/>
    </sheetView>
  </sheetViews>
  <sheetFormatPr defaultColWidth="24" defaultRowHeight="15" x14ac:dyDescent="0.25"/>
  <cols>
    <col min="1" max="1" width="31.28515625" customWidth="1"/>
    <col min="3" max="3" width="27.7109375" customWidth="1"/>
    <col min="5" max="5" width="39" style="18" customWidth="1"/>
  </cols>
  <sheetData>
    <row r="2" spans="1:5" ht="15.75" thickBot="1" x14ac:dyDescent="0.3"/>
    <row r="3" spans="1:5" ht="16.5" thickBot="1" x14ac:dyDescent="0.3">
      <c r="A3" s="1" t="s">
        <v>0</v>
      </c>
      <c r="B3" s="2"/>
      <c r="C3" s="2"/>
      <c r="D3" s="2"/>
      <c r="E3" s="19"/>
    </row>
    <row r="4" spans="1:5" ht="15.75" x14ac:dyDescent="0.25">
      <c r="A4" s="3" t="s">
        <v>1</v>
      </c>
      <c r="B4" s="4"/>
      <c r="C4" s="4"/>
      <c r="D4" s="4"/>
      <c r="E4" s="20"/>
    </row>
    <row r="5" spans="1:5" ht="15.75" x14ac:dyDescent="0.25">
      <c r="A5" s="5"/>
      <c r="B5" s="6"/>
      <c r="C5" s="6"/>
      <c r="D5" s="6"/>
      <c r="E5" s="21"/>
    </row>
    <row r="6" spans="1:5" ht="15.75" x14ac:dyDescent="0.25">
      <c r="A6" s="7" t="s">
        <v>2</v>
      </c>
      <c r="B6" s="8"/>
      <c r="C6" s="8"/>
      <c r="D6" s="8"/>
      <c r="E6" s="22"/>
    </row>
    <row r="7" spans="1:5" ht="18.75" x14ac:dyDescent="0.3">
      <c r="A7" s="26" t="s">
        <v>236</v>
      </c>
      <c r="B7" s="26"/>
      <c r="C7" s="26"/>
      <c r="D7" s="26"/>
      <c r="E7" s="26"/>
    </row>
    <row r="8" spans="1:5" ht="63" x14ac:dyDescent="0.25">
      <c r="A8" s="11" t="s">
        <v>3</v>
      </c>
      <c r="B8" s="12" t="s">
        <v>4</v>
      </c>
      <c r="C8" s="12" t="s">
        <v>5</v>
      </c>
      <c r="D8" s="11" t="s">
        <v>6</v>
      </c>
      <c r="E8" s="13" t="s">
        <v>7</v>
      </c>
    </row>
    <row r="9" spans="1:5" ht="38.25" customHeight="1" x14ac:dyDescent="0.25">
      <c r="A9" s="14" t="s">
        <v>30</v>
      </c>
      <c r="B9" s="9" t="s">
        <v>132</v>
      </c>
      <c r="C9" s="10" t="s">
        <v>89</v>
      </c>
      <c r="D9" s="15">
        <v>1676</v>
      </c>
      <c r="E9" s="25" t="s">
        <v>260</v>
      </c>
    </row>
    <row r="10" spans="1:5" ht="30" x14ac:dyDescent="0.25">
      <c r="A10" s="14" t="s">
        <v>28</v>
      </c>
      <c r="B10" s="9" t="s">
        <v>133</v>
      </c>
      <c r="C10" s="10" t="s">
        <v>89</v>
      </c>
      <c r="D10" s="10">
        <v>553</v>
      </c>
      <c r="E10" s="23" t="s">
        <v>241</v>
      </c>
    </row>
    <row r="11" spans="1:5" ht="30" x14ac:dyDescent="0.25">
      <c r="A11" s="14" t="s">
        <v>136</v>
      </c>
      <c r="B11" s="9" t="s">
        <v>139</v>
      </c>
      <c r="C11" s="10" t="s">
        <v>89</v>
      </c>
      <c r="D11" s="10">
        <v>707</v>
      </c>
      <c r="E11" s="23" t="s">
        <v>249</v>
      </c>
    </row>
    <row r="12" spans="1:5" ht="30" x14ac:dyDescent="0.25">
      <c r="A12" s="14" t="s">
        <v>137</v>
      </c>
      <c r="B12" s="9" t="s">
        <v>140</v>
      </c>
      <c r="C12" s="10" t="s">
        <v>89</v>
      </c>
      <c r="D12" s="10">
        <v>306</v>
      </c>
      <c r="E12" s="23" t="s">
        <v>249</v>
      </c>
    </row>
    <row r="13" spans="1:5" ht="30" x14ac:dyDescent="0.25">
      <c r="A13" s="14" t="s">
        <v>138</v>
      </c>
      <c r="B13" s="9" t="s">
        <v>141</v>
      </c>
      <c r="C13" s="10" t="s">
        <v>89</v>
      </c>
      <c r="D13" s="10">
        <v>863</v>
      </c>
      <c r="E13" s="23" t="s">
        <v>249</v>
      </c>
    </row>
    <row r="14" spans="1:5" ht="30" x14ac:dyDescent="0.25">
      <c r="A14" s="14" t="s">
        <v>31</v>
      </c>
      <c r="B14" s="9" t="s">
        <v>142</v>
      </c>
      <c r="C14" s="10" t="s">
        <v>89</v>
      </c>
      <c r="D14" s="10">
        <v>531</v>
      </c>
      <c r="E14" s="23" t="s">
        <v>250</v>
      </c>
    </row>
    <row r="15" spans="1:5" ht="30" x14ac:dyDescent="0.25">
      <c r="A15" s="14" t="s">
        <v>32</v>
      </c>
      <c r="B15" s="9" t="s">
        <v>143</v>
      </c>
      <c r="C15" s="10" t="s">
        <v>89</v>
      </c>
      <c r="D15" s="15">
        <v>108</v>
      </c>
      <c r="E15" s="23" t="s">
        <v>250</v>
      </c>
    </row>
    <row r="16" spans="1:5" ht="30" x14ac:dyDescent="0.25">
      <c r="A16" s="14" t="s">
        <v>33</v>
      </c>
      <c r="B16" s="9" t="s">
        <v>144</v>
      </c>
      <c r="C16" s="10" t="s">
        <v>89</v>
      </c>
      <c r="D16" s="15">
        <v>175</v>
      </c>
      <c r="E16" s="23" t="s">
        <v>250</v>
      </c>
    </row>
    <row r="17" spans="1:5" ht="30" x14ac:dyDescent="0.25">
      <c r="A17" s="14" t="s">
        <v>35</v>
      </c>
      <c r="B17" s="9" t="s">
        <v>134</v>
      </c>
      <c r="C17" s="10" t="s">
        <v>89</v>
      </c>
      <c r="D17" s="15">
        <v>470</v>
      </c>
      <c r="E17" s="25" t="s">
        <v>281</v>
      </c>
    </row>
    <row r="18" spans="1:5" ht="30" x14ac:dyDescent="0.25">
      <c r="A18" s="14" t="s">
        <v>24</v>
      </c>
      <c r="B18" s="9" t="s">
        <v>135</v>
      </c>
      <c r="C18" s="10" t="s">
        <v>89</v>
      </c>
      <c r="D18" s="15">
        <v>358</v>
      </c>
      <c r="E18" s="25" t="s">
        <v>258</v>
      </c>
    </row>
    <row r="19" spans="1:5" ht="31.5" x14ac:dyDescent="0.25">
      <c r="A19" s="14" t="s">
        <v>9</v>
      </c>
      <c r="B19" s="9" t="s">
        <v>145</v>
      </c>
      <c r="C19" s="10" t="s">
        <v>89</v>
      </c>
      <c r="D19" s="15">
        <v>295</v>
      </c>
      <c r="E19" s="24" t="s">
        <v>242</v>
      </c>
    </row>
    <row r="20" spans="1:5" ht="31.5" x14ac:dyDescent="0.25">
      <c r="A20" s="14" t="s">
        <v>13</v>
      </c>
      <c r="B20" s="9" t="s">
        <v>146</v>
      </c>
      <c r="C20" s="10" t="s">
        <v>89</v>
      </c>
      <c r="D20" s="10">
        <v>120</v>
      </c>
      <c r="E20" s="24" t="s">
        <v>242</v>
      </c>
    </row>
    <row r="21" spans="1:5" ht="31.5" x14ac:dyDescent="0.25">
      <c r="A21" s="14" t="s">
        <v>10</v>
      </c>
      <c r="B21" s="9" t="s">
        <v>147</v>
      </c>
      <c r="C21" s="10" t="s">
        <v>89</v>
      </c>
      <c r="D21" s="15">
        <v>53</v>
      </c>
      <c r="E21" s="24" t="s">
        <v>242</v>
      </c>
    </row>
    <row r="22" spans="1:5" ht="31.5" x14ac:dyDescent="0.25">
      <c r="A22" s="14" t="s">
        <v>11</v>
      </c>
      <c r="B22" s="9" t="s">
        <v>148</v>
      </c>
      <c r="C22" s="10" t="s">
        <v>89</v>
      </c>
      <c r="D22" s="15">
        <v>14</v>
      </c>
      <c r="E22" s="24" t="s">
        <v>242</v>
      </c>
    </row>
    <row r="23" spans="1:5" ht="31.5" x14ac:dyDescent="0.25">
      <c r="A23" s="14" t="s">
        <v>12</v>
      </c>
      <c r="B23" s="9" t="s">
        <v>149</v>
      </c>
      <c r="C23" s="10" t="s">
        <v>89</v>
      </c>
      <c r="D23" s="15">
        <v>74</v>
      </c>
      <c r="E23" s="24" t="s">
        <v>242</v>
      </c>
    </row>
    <row r="24" spans="1:5" ht="31.5" x14ac:dyDescent="0.25">
      <c r="A24" s="14" t="s">
        <v>18</v>
      </c>
      <c r="B24" s="9" t="s">
        <v>150</v>
      </c>
      <c r="C24" s="10" t="s">
        <v>89</v>
      </c>
      <c r="D24" s="15">
        <v>38</v>
      </c>
      <c r="E24" s="24" t="s">
        <v>242</v>
      </c>
    </row>
    <row r="25" spans="1:5" ht="31.5" x14ac:dyDescent="0.25">
      <c r="A25" s="14" t="s">
        <v>8</v>
      </c>
      <c r="B25" s="9" t="s">
        <v>151</v>
      </c>
      <c r="C25" s="10" t="s">
        <v>89</v>
      </c>
      <c r="D25" s="15">
        <v>15</v>
      </c>
      <c r="E25" s="24" t="s">
        <v>274</v>
      </c>
    </row>
    <row r="26" spans="1:5" ht="31.5" x14ac:dyDescent="0.25">
      <c r="A26" s="14" t="s">
        <v>36</v>
      </c>
      <c r="B26" s="9" t="s">
        <v>152</v>
      </c>
      <c r="C26" s="10" t="s">
        <v>89</v>
      </c>
      <c r="D26" s="15">
        <f>250+150</f>
        <v>400</v>
      </c>
      <c r="E26" s="24" t="s">
        <v>244</v>
      </c>
    </row>
    <row r="27" spans="1:5" ht="31.5" x14ac:dyDescent="0.25">
      <c r="A27" s="14" t="s">
        <v>37</v>
      </c>
      <c r="B27" s="9" t="s">
        <v>153</v>
      </c>
      <c r="C27" s="10" t="s">
        <v>89</v>
      </c>
      <c r="D27" s="15">
        <v>86</v>
      </c>
      <c r="E27" s="24" t="s">
        <v>244</v>
      </c>
    </row>
    <row r="28" spans="1:5" ht="31.5" x14ac:dyDescent="0.25">
      <c r="A28" s="14" t="s">
        <v>38</v>
      </c>
      <c r="B28" s="9" t="s">
        <v>154</v>
      </c>
      <c r="C28" s="10" t="s">
        <v>89</v>
      </c>
      <c r="D28" s="15">
        <v>100</v>
      </c>
      <c r="E28" s="24" t="s">
        <v>244</v>
      </c>
    </row>
    <row r="29" spans="1:5" ht="47.25" x14ac:dyDescent="0.25">
      <c r="A29" s="14" t="s">
        <v>39</v>
      </c>
      <c r="B29" s="9" t="s">
        <v>155</v>
      </c>
      <c r="C29" s="10" t="s">
        <v>89</v>
      </c>
      <c r="D29" s="15">
        <v>82</v>
      </c>
      <c r="E29" s="24" t="s">
        <v>244</v>
      </c>
    </row>
    <row r="30" spans="1:5" ht="31.5" x14ac:dyDescent="0.25">
      <c r="A30" s="14" t="s">
        <v>40</v>
      </c>
      <c r="B30" s="9" t="s">
        <v>156</v>
      </c>
      <c r="C30" s="10" t="s">
        <v>89</v>
      </c>
      <c r="D30" s="15">
        <v>100</v>
      </c>
      <c r="E30" s="24" t="s">
        <v>244</v>
      </c>
    </row>
    <row r="31" spans="1:5" ht="47.25" x14ac:dyDescent="0.25">
      <c r="A31" s="14" t="s">
        <v>41</v>
      </c>
      <c r="B31" s="9" t="s">
        <v>157</v>
      </c>
      <c r="C31" s="10" t="s">
        <v>89</v>
      </c>
      <c r="D31" s="15">
        <f>195+130</f>
        <v>325</v>
      </c>
      <c r="E31" s="24" t="s">
        <v>244</v>
      </c>
    </row>
    <row r="32" spans="1:5" ht="31.5" x14ac:dyDescent="0.25">
      <c r="A32" s="14" t="s">
        <v>42</v>
      </c>
      <c r="B32" s="9" t="s">
        <v>158</v>
      </c>
      <c r="C32" s="10" t="s">
        <v>89</v>
      </c>
      <c r="D32" s="15">
        <v>117</v>
      </c>
      <c r="E32" s="24" t="s">
        <v>244</v>
      </c>
    </row>
    <row r="33" spans="1:5" ht="31.5" x14ac:dyDescent="0.25">
      <c r="A33" s="14" t="s">
        <v>43</v>
      </c>
      <c r="B33" s="9" t="s">
        <v>159</v>
      </c>
      <c r="C33" s="10" t="s">
        <v>89</v>
      </c>
      <c r="D33" s="15">
        <f>250+247+234</f>
        <v>731</v>
      </c>
      <c r="E33" s="24" t="s">
        <v>276</v>
      </c>
    </row>
    <row r="34" spans="1:5" ht="31.5" x14ac:dyDescent="0.25">
      <c r="A34" s="14" t="s">
        <v>44</v>
      </c>
      <c r="B34" s="9" t="s">
        <v>160</v>
      </c>
      <c r="C34" s="10" t="s">
        <v>89</v>
      </c>
      <c r="D34" s="15">
        <f>86+84</f>
        <v>170</v>
      </c>
      <c r="E34" s="24" t="s">
        <v>276</v>
      </c>
    </row>
    <row r="35" spans="1:5" ht="31.5" x14ac:dyDescent="0.25">
      <c r="A35" s="14" t="s">
        <v>45</v>
      </c>
      <c r="B35" s="9" t="s">
        <v>161</v>
      </c>
      <c r="C35" s="10" t="s">
        <v>89</v>
      </c>
      <c r="D35" s="15">
        <v>100</v>
      </c>
      <c r="E35" s="24" t="s">
        <v>276</v>
      </c>
    </row>
    <row r="36" spans="1:5" ht="31.5" x14ac:dyDescent="0.25">
      <c r="A36" s="14" t="s">
        <v>46</v>
      </c>
      <c r="B36" s="9" t="s">
        <v>162</v>
      </c>
      <c r="C36" s="10" t="s">
        <v>89</v>
      </c>
      <c r="D36" s="15">
        <v>59</v>
      </c>
      <c r="E36" s="24" t="s">
        <v>276</v>
      </c>
    </row>
    <row r="37" spans="1:5" ht="31.5" x14ac:dyDescent="0.25">
      <c r="A37" s="14" t="s">
        <v>47</v>
      </c>
      <c r="B37" s="9" t="s">
        <v>163</v>
      </c>
      <c r="C37" s="10" t="s">
        <v>89</v>
      </c>
      <c r="D37" s="15">
        <f>100+34</f>
        <v>134</v>
      </c>
      <c r="E37" s="24" t="s">
        <v>276</v>
      </c>
    </row>
    <row r="38" spans="1:5" ht="31.5" x14ac:dyDescent="0.25">
      <c r="A38" s="14" t="s">
        <v>48</v>
      </c>
      <c r="B38" s="9" t="s">
        <v>164</v>
      </c>
      <c r="C38" s="10" t="s">
        <v>89</v>
      </c>
      <c r="D38" s="15">
        <f>250+150+247+234+198+197</f>
        <v>1276</v>
      </c>
      <c r="E38" s="24" t="s">
        <v>286</v>
      </c>
    </row>
    <row r="39" spans="1:5" ht="31.5" x14ac:dyDescent="0.25">
      <c r="A39" s="14" t="s">
        <v>49</v>
      </c>
      <c r="B39" s="9" t="s">
        <v>165</v>
      </c>
      <c r="C39" s="10" t="s">
        <v>89</v>
      </c>
      <c r="D39" s="15">
        <f>86+70+98+100</f>
        <v>354</v>
      </c>
      <c r="E39" s="24" t="s">
        <v>286</v>
      </c>
    </row>
    <row r="40" spans="1:5" ht="31.5" x14ac:dyDescent="0.25">
      <c r="A40" s="14" t="s">
        <v>50</v>
      </c>
      <c r="B40" s="9" t="s">
        <v>166</v>
      </c>
      <c r="C40" s="10" t="s">
        <v>89</v>
      </c>
      <c r="D40" s="15">
        <f>60+60</f>
        <v>120</v>
      </c>
      <c r="E40" s="24" t="s">
        <v>286</v>
      </c>
    </row>
    <row r="41" spans="1:5" ht="31.5" x14ac:dyDescent="0.25">
      <c r="A41" s="14" t="s">
        <v>51</v>
      </c>
      <c r="B41" s="9" t="s">
        <v>167</v>
      </c>
      <c r="C41" s="10" t="s">
        <v>89</v>
      </c>
      <c r="D41" s="15">
        <f>82+50</f>
        <v>132</v>
      </c>
      <c r="E41" s="24" t="s">
        <v>286</v>
      </c>
    </row>
    <row r="42" spans="1:5" ht="31.5" x14ac:dyDescent="0.25">
      <c r="A42" s="14" t="s">
        <v>52</v>
      </c>
      <c r="B42" s="9" t="s">
        <v>168</v>
      </c>
      <c r="C42" s="10" t="s">
        <v>89</v>
      </c>
      <c r="D42" s="15">
        <f>100+34</f>
        <v>134</v>
      </c>
      <c r="E42" s="24" t="s">
        <v>286</v>
      </c>
    </row>
    <row r="43" spans="1:5" ht="31.5" x14ac:dyDescent="0.25">
      <c r="A43" s="14" t="s">
        <v>53</v>
      </c>
      <c r="B43" s="9" t="s">
        <v>222</v>
      </c>
      <c r="C43" s="10" t="s">
        <v>89</v>
      </c>
      <c r="D43" s="15">
        <f>195+130+139+159+60</f>
        <v>683</v>
      </c>
      <c r="E43" s="24" t="s">
        <v>286</v>
      </c>
    </row>
    <row r="44" spans="1:5" ht="31.5" x14ac:dyDescent="0.25">
      <c r="A44" s="14" t="s">
        <v>54</v>
      </c>
      <c r="B44" s="9" t="s">
        <v>169</v>
      </c>
      <c r="C44" s="10" t="s">
        <v>89</v>
      </c>
      <c r="D44" s="15">
        <f>247+234+198+197</f>
        <v>876</v>
      </c>
      <c r="E44" s="24" t="s">
        <v>283</v>
      </c>
    </row>
    <row r="45" spans="1:5" ht="31.5" x14ac:dyDescent="0.25">
      <c r="A45" s="14" t="s">
        <v>55</v>
      </c>
      <c r="B45" s="9" t="s">
        <v>170</v>
      </c>
      <c r="C45" s="10" t="s">
        <v>89</v>
      </c>
      <c r="D45" s="15">
        <f>84+100</f>
        <v>184</v>
      </c>
      <c r="E45" s="24" t="s">
        <v>283</v>
      </c>
    </row>
    <row r="46" spans="1:5" ht="31.5" x14ac:dyDescent="0.25">
      <c r="A46" s="14" t="s">
        <v>56</v>
      </c>
      <c r="B46" s="9" t="s">
        <v>171</v>
      </c>
      <c r="C46" s="10" t="s">
        <v>89</v>
      </c>
      <c r="D46" s="15">
        <f>63+57</f>
        <v>120</v>
      </c>
      <c r="E46" s="24" t="s">
        <v>283</v>
      </c>
    </row>
    <row r="47" spans="1:5" ht="31.5" x14ac:dyDescent="0.25">
      <c r="A47" s="14" t="s">
        <v>57</v>
      </c>
      <c r="B47" s="9" t="s">
        <v>172</v>
      </c>
      <c r="C47" s="10" t="s">
        <v>89</v>
      </c>
      <c r="D47" s="15">
        <f>59+50</f>
        <v>109</v>
      </c>
      <c r="E47" s="24" t="s">
        <v>283</v>
      </c>
    </row>
    <row r="48" spans="1:5" ht="31.5" x14ac:dyDescent="0.25">
      <c r="A48" s="14" t="s">
        <v>58</v>
      </c>
      <c r="B48" s="9" t="s">
        <v>173</v>
      </c>
      <c r="C48" s="10" t="s">
        <v>89</v>
      </c>
      <c r="D48" s="15">
        <f>100+96+34</f>
        <v>230</v>
      </c>
      <c r="E48" s="24" t="s">
        <v>283</v>
      </c>
    </row>
    <row r="49" spans="1:5" ht="31.5" x14ac:dyDescent="0.25">
      <c r="A49" s="14" t="s">
        <v>59</v>
      </c>
      <c r="B49" s="9" t="s">
        <v>174</v>
      </c>
      <c r="C49" s="10" t="s">
        <v>89</v>
      </c>
      <c r="D49" s="15">
        <f>139+60</f>
        <v>199</v>
      </c>
      <c r="E49" s="24" t="s">
        <v>283</v>
      </c>
    </row>
    <row r="50" spans="1:5" ht="31.5" x14ac:dyDescent="0.25">
      <c r="A50" s="14" t="s">
        <v>60</v>
      </c>
      <c r="B50" s="9" t="s">
        <v>175</v>
      </c>
      <c r="C50" s="10" t="s">
        <v>89</v>
      </c>
      <c r="D50" s="15">
        <f>247+234</f>
        <v>481</v>
      </c>
      <c r="E50" s="24" t="s">
        <v>294</v>
      </c>
    </row>
    <row r="51" spans="1:5" ht="31.5" x14ac:dyDescent="0.25">
      <c r="A51" s="14" t="s">
        <v>61</v>
      </c>
      <c r="B51" s="9" t="s">
        <v>176</v>
      </c>
      <c r="C51" s="10" t="s">
        <v>89</v>
      </c>
      <c r="D51" s="15">
        <v>60</v>
      </c>
      <c r="E51" s="24" t="s">
        <v>294</v>
      </c>
    </row>
    <row r="52" spans="1:5" ht="31.5" x14ac:dyDescent="0.25">
      <c r="A52" s="14" t="s">
        <v>62</v>
      </c>
      <c r="B52" s="9" t="s">
        <v>177</v>
      </c>
      <c r="C52" s="10" t="s">
        <v>89</v>
      </c>
      <c r="D52" s="15">
        <v>59</v>
      </c>
      <c r="E52" s="24" t="s">
        <v>294</v>
      </c>
    </row>
    <row r="53" spans="1:5" ht="31.5" x14ac:dyDescent="0.25">
      <c r="A53" s="14" t="s">
        <v>63</v>
      </c>
      <c r="B53" s="9" t="s">
        <v>178</v>
      </c>
      <c r="C53" s="10" t="s">
        <v>89</v>
      </c>
      <c r="D53" s="15">
        <f>96+34</f>
        <v>130</v>
      </c>
      <c r="E53" s="24" t="s">
        <v>294</v>
      </c>
    </row>
    <row r="54" spans="1:5" ht="30" x14ac:dyDescent="0.25">
      <c r="A54" s="14" t="s">
        <v>64</v>
      </c>
      <c r="B54" s="9" t="s">
        <v>179</v>
      </c>
      <c r="C54" s="10" t="s">
        <v>89</v>
      </c>
      <c r="D54" s="15">
        <f>247+234+197</f>
        <v>678</v>
      </c>
      <c r="E54" s="24" t="s">
        <v>288</v>
      </c>
    </row>
    <row r="55" spans="1:5" ht="30" x14ac:dyDescent="0.25">
      <c r="A55" s="14" t="s">
        <v>65</v>
      </c>
      <c r="B55" s="9" t="s">
        <v>180</v>
      </c>
      <c r="C55" s="10" t="s">
        <v>89</v>
      </c>
      <c r="D55" s="15">
        <f>84+100</f>
        <v>184</v>
      </c>
      <c r="E55" s="24" t="s">
        <v>288</v>
      </c>
    </row>
    <row r="56" spans="1:5" ht="30" x14ac:dyDescent="0.25">
      <c r="A56" s="14" t="s">
        <v>66</v>
      </c>
      <c r="B56" s="9" t="s">
        <v>181</v>
      </c>
      <c r="C56" s="10" t="s">
        <v>89</v>
      </c>
      <c r="D56" s="15">
        <f>60+60</f>
        <v>120</v>
      </c>
      <c r="E56" s="24" t="s">
        <v>288</v>
      </c>
    </row>
    <row r="57" spans="1:5" ht="31.5" x14ac:dyDescent="0.25">
      <c r="A57" s="14" t="s">
        <v>67</v>
      </c>
      <c r="B57" s="9" t="s">
        <v>182</v>
      </c>
      <c r="C57" s="10" t="s">
        <v>89</v>
      </c>
      <c r="D57" s="15">
        <f>247+234</f>
        <v>481</v>
      </c>
      <c r="E57" s="24" t="s">
        <v>290</v>
      </c>
    </row>
    <row r="58" spans="1:5" ht="31.5" x14ac:dyDescent="0.25">
      <c r="A58" s="14" t="s">
        <v>68</v>
      </c>
      <c r="B58" s="9" t="s">
        <v>183</v>
      </c>
      <c r="C58" s="10" t="s">
        <v>89</v>
      </c>
      <c r="D58" s="15">
        <v>50</v>
      </c>
      <c r="E58" s="24" t="s">
        <v>290</v>
      </c>
    </row>
    <row r="59" spans="1:5" ht="31.5" x14ac:dyDescent="0.25">
      <c r="A59" s="14" t="s">
        <v>69</v>
      </c>
      <c r="B59" s="9" t="s">
        <v>184</v>
      </c>
      <c r="C59" s="10" t="s">
        <v>89</v>
      </c>
      <c r="D59" s="15">
        <f>100+96</f>
        <v>196</v>
      </c>
      <c r="E59" s="24" t="s">
        <v>290</v>
      </c>
    </row>
    <row r="60" spans="1:5" ht="31.5" x14ac:dyDescent="0.25">
      <c r="A60" s="14" t="s">
        <v>70</v>
      </c>
      <c r="B60" s="9" t="s">
        <v>185</v>
      </c>
      <c r="C60" s="10" t="s">
        <v>89</v>
      </c>
      <c r="D60" s="15">
        <f>198+197</f>
        <v>395</v>
      </c>
      <c r="E60" s="24" t="s">
        <v>285</v>
      </c>
    </row>
    <row r="61" spans="1:5" ht="31.5" x14ac:dyDescent="0.25">
      <c r="A61" s="14" t="s">
        <v>71</v>
      </c>
      <c r="B61" s="9" t="s">
        <v>186</v>
      </c>
      <c r="C61" s="10" t="s">
        <v>89</v>
      </c>
      <c r="D61" s="15">
        <f>63+57</f>
        <v>120</v>
      </c>
      <c r="E61" s="24" t="s">
        <v>285</v>
      </c>
    </row>
    <row r="62" spans="1:5" ht="31.5" x14ac:dyDescent="0.25">
      <c r="A62" s="14" t="s">
        <v>72</v>
      </c>
      <c r="B62" s="9" t="s">
        <v>187</v>
      </c>
      <c r="C62" s="10" t="s">
        <v>89</v>
      </c>
      <c r="D62" s="15">
        <v>59</v>
      </c>
      <c r="E62" s="24" t="s">
        <v>285</v>
      </c>
    </row>
    <row r="63" spans="1:5" ht="30" x14ac:dyDescent="0.25">
      <c r="A63" s="14" t="s">
        <v>73</v>
      </c>
      <c r="B63" s="9" t="s">
        <v>188</v>
      </c>
      <c r="C63" s="10" t="s">
        <v>89</v>
      </c>
      <c r="D63" s="15">
        <f>99+34</f>
        <v>133</v>
      </c>
      <c r="E63" s="24" t="s">
        <v>285</v>
      </c>
    </row>
    <row r="64" spans="1:5" ht="30" x14ac:dyDescent="0.25">
      <c r="A64" s="14" t="s">
        <v>74</v>
      </c>
      <c r="B64" s="9" t="s">
        <v>189</v>
      </c>
      <c r="C64" s="10" t="s">
        <v>89</v>
      </c>
      <c r="D64" s="15">
        <v>15</v>
      </c>
      <c r="E64" s="24" t="s">
        <v>285</v>
      </c>
    </row>
    <row r="65" spans="1:5" ht="31.5" x14ac:dyDescent="0.25">
      <c r="A65" s="14" t="s">
        <v>75</v>
      </c>
      <c r="B65" s="9" t="s">
        <v>190</v>
      </c>
      <c r="C65" s="10" t="s">
        <v>89</v>
      </c>
      <c r="D65" s="15">
        <v>197</v>
      </c>
      <c r="E65" s="24" t="s">
        <v>292</v>
      </c>
    </row>
    <row r="66" spans="1:5" ht="30" x14ac:dyDescent="0.25">
      <c r="A66" s="14" t="s">
        <v>76</v>
      </c>
      <c r="B66" s="9" t="s">
        <v>191</v>
      </c>
      <c r="C66" s="10" t="s">
        <v>89</v>
      </c>
      <c r="D66" s="15">
        <f>13+18+3+10+10+16+15</f>
        <v>85</v>
      </c>
      <c r="E66" s="24" t="s">
        <v>292</v>
      </c>
    </row>
    <row r="67" spans="1:5" ht="31.5" x14ac:dyDescent="0.25">
      <c r="A67" s="14" t="s">
        <v>77</v>
      </c>
      <c r="B67" s="9" t="s">
        <v>192</v>
      </c>
      <c r="C67" s="10" t="s">
        <v>89</v>
      </c>
      <c r="D67" s="15">
        <v>197</v>
      </c>
      <c r="E67" s="24" t="s">
        <v>269</v>
      </c>
    </row>
    <row r="68" spans="1:5" ht="30" x14ac:dyDescent="0.25">
      <c r="A68" s="14" t="s">
        <v>78</v>
      </c>
      <c r="B68" s="9" t="s">
        <v>193</v>
      </c>
      <c r="C68" s="10" t="s">
        <v>89</v>
      </c>
      <c r="D68" s="15">
        <f>16+15</f>
        <v>31</v>
      </c>
      <c r="E68" s="24" t="s">
        <v>269</v>
      </c>
    </row>
    <row r="69" spans="1:5" ht="15.75" x14ac:dyDescent="0.25">
      <c r="A69" s="14" t="s">
        <v>79</v>
      </c>
      <c r="B69" s="9" t="s">
        <v>194</v>
      </c>
      <c r="C69" s="10" t="s">
        <v>89</v>
      </c>
      <c r="D69" s="15">
        <v>41</v>
      </c>
      <c r="E69" s="16"/>
    </row>
    <row r="70" spans="1:5" ht="31.5" x14ac:dyDescent="0.25">
      <c r="A70" s="14" t="s">
        <v>91</v>
      </c>
      <c r="B70" s="9" t="s">
        <v>195</v>
      </c>
      <c r="C70" s="10" t="s">
        <v>89</v>
      </c>
      <c r="D70" s="10">
        <v>4</v>
      </c>
      <c r="E70" s="25" t="s">
        <v>253</v>
      </c>
    </row>
    <row r="71" spans="1:5" ht="31.5" x14ac:dyDescent="0.25">
      <c r="A71" s="14" t="s">
        <v>92</v>
      </c>
      <c r="B71" s="9" t="s">
        <v>196</v>
      </c>
      <c r="C71" s="10" t="s">
        <v>89</v>
      </c>
      <c r="D71" s="10">
        <v>1</v>
      </c>
      <c r="E71" s="25" t="s">
        <v>252</v>
      </c>
    </row>
    <row r="72" spans="1:5" ht="45" x14ac:dyDescent="0.25">
      <c r="A72" s="14" t="s">
        <v>93</v>
      </c>
      <c r="B72" s="9" t="s">
        <v>197</v>
      </c>
      <c r="C72" s="10" t="s">
        <v>89</v>
      </c>
      <c r="D72" s="10">
        <v>1</v>
      </c>
      <c r="E72" s="25" t="s">
        <v>243</v>
      </c>
    </row>
    <row r="73" spans="1:5" ht="30" x14ac:dyDescent="0.25">
      <c r="A73" s="14" t="s">
        <v>94</v>
      </c>
      <c r="B73" s="9" t="s">
        <v>198</v>
      </c>
      <c r="C73" s="10" t="s">
        <v>89</v>
      </c>
      <c r="D73" s="10">
        <v>2</v>
      </c>
      <c r="E73" s="25" t="s">
        <v>265</v>
      </c>
    </row>
    <row r="74" spans="1:5" ht="31.5" x14ac:dyDescent="0.25">
      <c r="A74" s="14" t="s">
        <v>95</v>
      </c>
      <c r="B74" s="9" t="s">
        <v>199</v>
      </c>
      <c r="C74" s="10" t="s">
        <v>89</v>
      </c>
      <c r="D74" s="10">
        <v>1</v>
      </c>
      <c r="E74" s="25" t="s">
        <v>277</v>
      </c>
    </row>
    <row r="75" spans="1:5" ht="30" x14ac:dyDescent="0.25">
      <c r="A75" s="14" t="s">
        <v>96</v>
      </c>
      <c r="B75" s="9" t="s">
        <v>200</v>
      </c>
      <c r="C75" s="10" t="s">
        <v>89</v>
      </c>
      <c r="D75" s="10">
        <v>3</v>
      </c>
      <c r="E75" s="25" t="s">
        <v>289</v>
      </c>
    </row>
    <row r="76" spans="1:5" ht="30" x14ac:dyDescent="0.25">
      <c r="A76" s="14" t="s">
        <v>97</v>
      </c>
      <c r="B76" s="9" t="s">
        <v>201</v>
      </c>
      <c r="C76" s="10" t="s">
        <v>89</v>
      </c>
      <c r="D76" s="10">
        <v>1</v>
      </c>
      <c r="E76" s="25" t="s">
        <v>262</v>
      </c>
    </row>
    <row r="77" spans="1:5" ht="36.75" customHeight="1" x14ac:dyDescent="0.25">
      <c r="A77" s="14" t="s">
        <v>98</v>
      </c>
      <c r="B77" s="9" t="s">
        <v>202</v>
      </c>
      <c r="C77" s="10" t="s">
        <v>89</v>
      </c>
      <c r="D77" s="10">
        <v>1</v>
      </c>
      <c r="E77" s="25" t="s">
        <v>267</v>
      </c>
    </row>
    <row r="78" spans="1:5" ht="31.5" x14ac:dyDescent="0.25">
      <c r="A78" s="14" t="s">
        <v>99</v>
      </c>
      <c r="B78" s="9" t="s">
        <v>203</v>
      </c>
      <c r="C78" s="10" t="s">
        <v>89</v>
      </c>
      <c r="D78" s="10">
        <v>1</v>
      </c>
      <c r="E78" s="25" t="s">
        <v>287</v>
      </c>
    </row>
    <row r="79" spans="1:5" ht="31.5" x14ac:dyDescent="0.25">
      <c r="A79" s="14" t="s">
        <v>100</v>
      </c>
      <c r="B79" s="9" t="s">
        <v>204</v>
      </c>
      <c r="C79" s="10" t="s">
        <v>89</v>
      </c>
      <c r="D79" s="10">
        <v>1</v>
      </c>
      <c r="E79" s="25" t="s">
        <v>291</v>
      </c>
    </row>
    <row r="80" spans="1:5" ht="34.5" customHeight="1" x14ac:dyDescent="0.25">
      <c r="A80" s="14" t="s">
        <v>101</v>
      </c>
      <c r="B80" s="9" t="s">
        <v>205</v>
      </c>
      <c r="C80" s="10" t="s">
        <v>89</v>
      </c>
      <c r="D80" s="10">
        <v>1</v>
      </c>
      <c r="E80" s="25" t="s">
        <v>245</v>
      </c>
    </row>
    <row r="81" spans="1:5" ht="31.5" x14ac:dyDescent="0.25">
      <c r="A81" s="14" t="s">
        <v>102</v>
      </c>
      <c r="B81" s="9" t="s">
        <v>206</v>
      </c>
      <c r="C81" s="10" t="s">
        <v>89</v>
      </c>
      <c r="D81" s="10">
        <v>1</v>
      </c>
      <c r="E81" s="25" t="s">
        <v>280</v>
      </c>
    </row>
    <row r="82" spans="1:5" ht="63" x14ac:dyDescent="0.25">
      <c r="A82" s="14" t="s">
        <v>103</v>
      </c>
      <c r="B82" s="9" t="s">
        <v>207</v>
      </c>
      <c r="C82" s="10" t="s">
        <v>89</v>
      </c>
      <c r="D82" s="10">
        <v>2</v>
      </c>
      <c r="E82" s="25" t="s">
        <v>259</v>
      </c>
    </row>
    <row r="83" spans="1:5" ht="45" x14ac:dyDescent="0.25">
      <c r="A83" s="14" t="s">
        <v>104</v>
      </c>
      <c r="B83" s="9" t="s">
        <v>208</v>
      </c>
      <c r="C83" s="10" t="s">
        <v>89</v>
      </c>
      <c r="D83" s="10">
        <v>1</v>
      </c>
      <c r="E83" s="25" t="s">
        <v>278</v>
      </c>
    </row>
    <row r="84" spans="1:5" ht="31.5" x14ac:dyDescent="0.25">
      <c r="A84" s="14" t="s">
        <v>105</v>
      </c>
      <c r="B84" s="9" t="s">
        <v>209</v>
      </c>
      <c r="C84" s="10" t="s">
        <v>89</v>
      </c>
      <c r="D84" s="10">
        <v>4</v>
      </c>
      <c r="E84" s="25" t="s">
        <v>273</v>
      </c>
    </row>
    <row r="85" spans="1:5" ht="47.25" x14ac:dyDescent="0.25">
      <c r="A85" s="14" t="s">
        <v>106</v>
      </c>
      <c r="B85" s="9" t="s">
        <v>210</v>
      </c>
      <c r="C85" s="10" t="s">
        <v>89</v>
      </c>
      <c r="D85" s="10">
        <v>2</v>
      </c>
      <c r="E85" s="25" t="s">
        <v>270</v>
      </c>
    </row>
    <row r="86" spans="1:5" ht="30" x14ac:dyDescent="0.25">
      <c r="A86" s="14" t="s">
        <v>107</v>
      </c>
      <c r="B86" s="9" t="s">
        <v>211</v>
      </c>
      <c r="C86" s="10" t="s">
        <v>89</v>
      </c>
      <c r="D86" s="10">
        <v>1</v>
      </c>
      <c r="E86" s="25" t="s">
        <v>268</v>
      </c>
    </row>
    <row r="87" spans="1:5" ht="45" x14ac:dyDescent="0.25">
      <c r="A87" s="14" t="s">
        <v>108</v>
      </c>
      <c r="B87" s="9" t="s">
        <v>108</v>
      </c>
      <c r="C87" s="10" t="s">
        <v>109</v>
      </c>
      <c r="D87" s="10">
        <v>39</v>
      </c>
      <c r="E87" s="25" t="s">
        <v>251</v>
      </c>
    </row>
    <row r="88" spans="1:5" ht="30" x14ac:dyDescent="0.25">
      <c r="A88" s="14" t="s">
        <v>110</v>
      </c>
      <c r="B88" s="9" t="s">
        <v>212</v>
      </c>
      <c r="C88" s="10" t="s">
        <v>109</v>
      </c>
      <c r="D88" s="10">
        <v>13</v>
      </c>
      <c r="E88" s="25" t="s">
        <v>255</v>
      </c>
    </row>
    <row r="89" spans="1:5" ht="30" x14ac:dyDescent="0.25">
      <c r="A89" s="14" t="s">
        <v>111</v>
      </c>
      <c r="B89" s="9" t="s">
        <v>213</v>
      </c>
      <c r="C89" s="10" t="s">
        <v>109</v>
      </c>
      <c r="D89" s="10">
        <v>17</v>
      </c>
      <c r="E89" s="25" t="s">
        <v>293</v>
      </c>
    </row>
    <row r="90" spans="1:5" ht="30" x14ac:dyDescent="0.25">
      <c r="A90" s="14" t="s">
        <v>112</v>
      </c>
      <c r="B90" s="9" t="s">
        <v>214</v>
      </c>
      <c r="C90" s="10" t="s">
        <v>109</v>
      </c>
      <c r="D90" s="10">
        <v>11</v>
      </c>
      <c r="E90" s="25" t="s">
        <v>263</v>
      </c>
    </row>
    <row r="91" spans="1:5" ht="30" x14ac:dyDescent="0.25">
      <c r="A91" s="14" t="s">
        <v>113</v>
      </c>
      <c r="B91" s="9" t="s">
        <v>215</v>
      </c>
      <c r="C91" s="10" t="s">
        <v>109</v>
      </c>
      <c r="D91" s="15">
        <v>19</v>
      </c>
      <c r="E91" s="25" t="s">
        <v>261</v>
      </c>
    </row>
    <row r="92" spans="1:5" ht="45" x14ac:dyDescent="0.25">
      <c r="A92" s="14" t="s">
        <v>114</v>
      </c>
      <c r="B92" s="9" t="s">
        <v>217</v>
      </c>
      <c r="C92" s="10" t="s">
        <v>109</v>
      </c>
      <c r="D92" s="15">
        <v>8</v>
      </c>
      <c r="E92" s="25" t="s">
        <v>264</v>
      </c>
    </row>
    <row r="93" spans="1:5" ht="30" x14ac:dyDescent="0.25">
      <c r="A93" s="14" t="s">
        <v>115</v>
      </c>
      <c r="B93" s="9" t="s">
        <v>216</v>
      </c>
      <c r="C93" s="10" t="s">
        <v>109</v>
      </c>
      <c r="D93" s="15">
        <v>22</v>
      </c>
      <c r="E93" s="25" t="s">
        <v>257</v>
      </c>
    </row>
    <row r="94" spans="1:5" ht="30" x14ac:dyDescent="0.25">
      <c r="A94" s="14" t="s">
        <v>116</v>
      </c>
      <c r="B94" s="9" t="s">
        <v>218</v>
      </c>
      <c r="C94" s="10" t="s">
        <v>109</v>
      </c>
      <c r="D94" s="10">
        <v>14</v>
      </c>
      <c r="E94" s="25" t="s">
        <v>246</v>
      </c>
    </row>
    <row r="95" spans="1:5" ht="30" x14ac:dyDescent="0.25">
      <c r="A95" s="14" t="s">
        <v>117</v>
      </c>
      <c r="B95" s="9" t="s">
        <v>219</v>
      </c>
      <c r="C95" s="10" t="s">
        <v>109</v>
      </c>
      <c r="D95" s="15">
        <v>76</v>
      </c>
      <c r="E95" s="25" t="s">
        <v>266</v>
      </c>
    </row>
    <row r="96" spans="1:5" ht="45" x14ac:dyDescent="0.25">
      <c r="A96" s="14" t="s">
        <v>127</v>
      </c>
      <c r="B96" s="9" t="s">
        <v>220</v>
      </c>
      <c r="C96" s="10" t="s">
        <v>89</v>
      </c>
      <c r="D96" s="15">
        <v>2165</v>
      </c>
      <c r="E96" s="25" t="s">
        <v>272</v>
      </c>
    </row>
    <row r="97" spans="1:5" ht="31.5" x14ac:dyDescent="0.25">
      <c r="A97" s="17" t="s">
        <v>131</v>
      </c>
      <c r="B97" s="9" t="s">
        <v>221</v>
      </c>
      <c r="C97" s="10" t="s">
        <v>89</v>
      </c>
      <c r="D97" s="15">
        <v>10</v>
      </c>
      <c r="E97" s="25" t="s">
        <v>299</v>
      </c>
    </row>
    <row r="98" spans="1:5" ht="20.25" x14ac:dyDescent="0.3">
      <c r="A98" s="27" t="s">
        <v>237</v>
      </c>
      <c r="B98" s="27"/>
      <c r="C98" s="27"/>
      <c r="D98" s="27"/>
      <c r="E98" s="27"/>
    </row>
    <row r="99" spans="1:5" ht="63" x14ac:dyDescent="0.25">
      <c r="A99" s="11" t="s">
        <v>3</v>
      </c>
      <c r="B99" s="12" t="s">
        <v>4</v>
      </c>
      <c r="C99" s="12" t="s">
        <v>5</v>
      </c>
      <c r="D99" s="11" t="s">
        <v>6</v>
      </c>
      <c r="E99" s="13" t="s">
        <v>7</v>
      </c>
    </row>
    <row r="100" spans="1:5" ht="30" x14ac:dyDescent="0.25">
      <c r="A100" s="14" t="s">
        <v>30</v>
      </c>
      <c r="B100" s="9" t="s">
        <v>132</v>
      </c>
      <c r="C100" s="10" t="s">
        <v>90</v>
      </c>
      <c r="D100" s="15">
        <v>1115</v>
      </c>
      <c r="E100" s="25" t="s">
        <v>260</v>
      </c>
    </row>
    <row r="101" spans="1:5" ht="30" x14ac:dyDescent="0.25">
      <c r="A101" s="14" t="s">
        <v>28</v>
      </c>
      <c r="B101" s="9" t="s">
        <v>133</v>
      </c>
      <c r="C101" s="10" t="s">
        <v>90</v>
      </c>
      <c r="D101" s="10">
        <v>501</v>
      </c>
      <c r="E101" s="23" t="s">
        <v>241</v>
      </c>
    </row>
    <row r="102" spans="1:5" ht="30" x14ac:dyDescent="0.25">
      <c r="A102" s="14" t="s">
        <v>136</v>
      </c>
      <c r="B102" s="9" t="s">
        <v>139</v>
      </c>
      <c r="C102" s="10" t="s">
        <v>90</v>
      </c>
      <c r="D102" s="10">
        <v>104</v>
      </c>
      <c r="E102" s="23" t="s">
        <v>249</v>
      </c>
    </row>
    <row r="103" spans="1:5" ht="30" x14ac:dyDescent="0.25">
      <c r="A103" s="14" t="s">
        <v>137</v>
      </c>
      <c r="B103" s="9" t="s">
        <v>140</v>
      </c>
      <c r="C103" s="10" t="s">
        <v>90</v>
      </c>
      <c r="D103" s="10">
        <v>647</v>
      </c>
      <c r="E103" s="23" t="s">
        <v>249</v>
      </c>
    </row>
    <row r="104" spans="1:5" ht="30" x14ac:dyDescent="0.25">
      <c r="A104" s="14" t="s">
        <v>138</v>
      </c>
      <c r="B104" s="9" t="s">
        <v>141</v>
      </c>
      <c r="C104" s="10" t="s">
        <v>90</v>
      </c>
      <c r="D104" s="10">
        <v>972</v>
      </c>
      <c r="E104" s="23" t="s">
        <v>249</v>
      </c>
    </row>
    <row r="105" spans="1:5" ht="30" x14ac:dyDescent="0.25">
      <c r="A105" s="14" t="s">
        <v>31</v>
      </c>
      <c r="B105" s="9" t="s">
        <v>142</v>
      </c>
      <c r="C105" s="10" t="s">
        <v>90</v>
      </c>
      <c r="D105" s="10">
        <v>636</v>
      </c>
      <c r="E105" s="23" t="s">
        <v>250</v>
      </c>
    </row>
    <row r="106" spans="1:5" ht="30" x14ac:dyDescent="0.25">
      <c r="A106" s="14" t="s">
        <v>32</v>
      </c>
      <c r="B106" s="9" t="s">
        <v>143</v>
      </c>
      <c r="C106" s="10" t="s">
        <v>90</v>
      </c>
      <c r="D106" s="15">
        <v>797</v>
      </c>
      <c r="E106" s="23" t="s">
        <v>250</v>
      </c>
    </row>
    <row r="107" spans="1:5" ht="30" x14ac:dyDescent="0.25">
      <c r="A107" s="14" t="s">
        <v>33</v>
      </c>
      <c r="B107" s="9" t="s">
        <v>144</v>
      </c>
      <c r="C107" s="10" t="s">
        <v>90</v>
      </c>
      <c r="D107" s="15">
        <v>809</v>
      </c>
      <c r="E107" s="23" t="s">
        <v>250</v>
      </c>
    </row>
    <row r="108" spans="1:5" ht="31.5" x14ac:dyDescent="0.25">
      <c r="A108" s="14" t="s">
        <v>34</v>
      </c>
      <c r="B108" s="9" t="s">
        <v>223</v>
      </c>
      <c r="C108" s="10" t="s">
        <v>90</v>
      </c>
      <c r="D108" s="15">
        <f>124+309</f>
        <v>433</v>
      </c>
      <c r="E108" s="25" t="s">
        <v>263</v>
      </c>
    </row>
    <row r="109" spans="1:5" ht="30" x14ac:dyDescent="0.25">
      <c r="A109" s="14" t="s">
        <v>35</v>
      </c>
      <c r="B109" s="9" t="s">
        <v>134</v>
      </c>
      <c r="C109" s="10" t="s">
        <v>90</v>
      </c>
      <c r="D109" s="15">
        <v>355</v>
      </c>
      <c r="E109" s="25" t="s">
        <v>281</v>
      </c>
    </row>
    <row r="110" spans="1:5" ht="30" x14ac:dyDescent="0.25">
      <c r="A110" s="14" t="s">
        <v>24</v>
      </c>
      <c r="B110" s="9" t="s">
        <v>135</v>
      </c>
      <c r="C110" s="10" t="s">
        <v>90</v>
      </c>
      <c r="D110" s="15">
        <v>520</v>
      </c>
      <c r="E110" s="25" t="s">
        <v>258</v>
      </c>
    </row>
    <row r="111" spans="1:5" ht="31.5" x14ac:dyDescent="0.25">
      <c r="A111" s="14" t="s">
        <v>9</v>
      </c>
      <c r="B111" s="9" t="s">
        <v>145</v>
      </c>
      <c r="C111" s="10" t="s">
        <v>90</v>
      </c>
      <c r="D111" s="10">
        <v>173</v>
      </c>
      <c r="E111" s="24" t="s">
        <v>242</v>
      </c>
    </row>
    <row r="112" spans="1:5" ht="31.5" x14ac:dyDescent="0.25">
      <c r="A112" s="14" t="s">
        <v>13</v>
      </c>
      <c r="B112" s="9" t="s">
        <v>146</v>
      </c>
      <c r="C112" s="10" t="s">
        <v>90</v>
      </c>
      <c r="D112" s="10">
        <v>110</v>
      </c>
      <c r="E112" s="24" t="s">
        <v>242</v>
      </c>
    </row>
    <row r="113" spans="1:5" ht="31.5" x14ac:dyDescent="0.25">
      <c r="A113" s="14" t="s">
        <v>14</v>
      </c>
      <c r="B113" s="9" t="s">
        <v>147</v>
      </c>
      <c r="C113" s="10" t="s">
        <v>90</v>
      </c>
      <c r="D113" s="10">
        <v>68</v>
      </c>
      <c r="E113" s="24" t="s">
        <v>242</v>
      </c>
    </row>
    <row r="114" spans="1:5" ht="31.5" x14ac:dyDescent="0.25">
      <c r="A114" s="14" t="s">
        <v>12</v>
      </c>
      <c r="B114" s="9" t="s">
        <v>149</v>
      </c>
      <c r="C114" s="10" t="s">
        <v>90</v>
      </c>
      <c r="D114" s="10">
        <v>1</v>
      </c>
      <c r="E114" s="24" t="s">
        <v>242</v>
      </c>
    </row>
    <row r="115" spans="1:5" ht="31.5" x14ac:dyDescent="0.25">
      <c r="A115" s="14" t="s">
        <v>8</v>
      </c>
      <c r="B115" s="9" t="s">
        <v>151</v>
      </c>
      <c r="C115" s="10" t="s">
        <v>90</v>
      </c>
      <c r="D115" s="10">
        <v>12</v>
      </c>
      <c r="E115" s="24" t="s">
        <v>274</v>
      </c>
    </row>
    <row r="116" spans="1:5" ht="31.5" x14ac:dyDescent="0.25">
      <c r="A116" s="14" t="s">
        <v>36</v>
      </c>
      <c r="B116" s="9" t="s">
        <v>152</v>
      </c>
      <c r="C116" s="10" t="s">
        <v>90</v>
      </c>
      <c r="D116" s="15">
        <v>250</v>
      </c>
      <c r="E116" s="24" t="s">
        <v>244</v>
      </c>
    </row>
    <row r="117" spans="1:5" ht="31.5" x14ac:dyDescent="0.25">
      <c r="A117" s="14" t="s">
        <v>37</v>
      </c>
      <c r="B117" s="9" t="s">
        <v>153</v>
      </c>
      <c r="C117" s="10" t="s">
        <v>90</v>
      </c>
      <c r="D117" s="15">
        <v>70</v>
      </c>
      <c r="E117" s="24" t="s">
        <v>244</v>
      </c>
    </row>
    <row r="118" spans="1:5" ht="31.5" x14ac:dyDescent="0.25">
      <c r="A118" s="14" t="s">
        <v>38</v>
      </c>
      <c r="B118" s="9" t="s">
        <v>154</v>
      </c>
      <c r="C118" s="10" t="s">
        <v>90</v>
      </c>
      <c r="D118" s="15">
        <v>100</v>
      </c>
      <c r="E118" s="24" t="s">
        <v>244</v>
      </c>
    </row>
    <row r="119" spans="1:5" ht="47.25" x14ac:dyDescent="0.25">
      <c r="A119" s="14" t="s">
        <v>39</v>
      </c>
      <c r="B119" s="9" t="s">
        <v>155</v>
      </c>
      <c r="C119" s="10" t="s">
        <v>90</v>
      </c>
      <c r="D119" s="15">
        <v>59</v>
      </c>
      <c r="E119" s="24" t="s">
        <v>244</v>
      </c>
    </row>
    <row r="120" spans="1:5" ht="31.5" x14ac:dyDescent="0.25">
      <c r="A120" s="14" t="s">
        <v>40</v>
      </c>
      <c r="B120" s="9" t="s">
        <v>156</v>
      </c>
      <c r="C120" s="10" t="s">
        <v>90</v>
      </c>
      <c r="D120" s="15">
        <v>144</v>
      </c>
      <c r="E120" s="24" t="s">
        <v>244</v>
      </c>
    </row>
    <row r="121" spans="1:5" ht="47.25" x14ac:dyDescent="0.25">
      <c r="A121" s="14" t="s">
        <v>41</v>
      </c>
      <c r="B121" s="9" t="s">
        <v>157</v>
      </c>
      <c r="C121" s="10" t="s">
        <v>90</v>
      </c>
      <c r="D121" s="10">
        <v>139</v>
      </c>
      <c r="E121" s="24" t="s">
        <v>244</v>
      </c>
    </row>
    <row r="122" spans="1:5" ht="31.5" x14ac:dyDescent="0.25">
      <c r="A122" s="14" t="s">
        <v>42</v>
      </c>
      <c r="B122" s="9" t="s">
        <v>158</v>
      </c>
      <c r="C122" s="10" t="s">
        <v>90</v>
      </c>
      <c r="D122" s="10">
        <f>12+8+5+16</f>
        <v>41</v>
      </c>
      <c r="E122" s="24" t="s">
        <v>244</v>
      </c>
    </row>
    <row r="123" spans="1:5" ht="31.5" x14ac:dyDescent="0.25">
      <c r="A123" s="14" t="s">
        <v>42</v>
      </c>
      <c r="B123" s="9" t="s">
        <v>158</v>
      </c>
      <c r="C123" s="10" t="s">
        <v>90</v>
      </c>
      <c r="D123" s="10">
        <v>35</v>
      </c>
      <c r="E123" s="24" t="s">
        <v>244</v>
      </c>
    </row>
    <row r="124" spans="1:5" ht="31.5" x14ac:dyDescent="0.25">
      <c r="A124" s="14" t="s">
        <v>42</v>
      </c>
      <c r="B124" s="9" t="s">
        <v>158</v>
      </c>
      <c r="C124" s="10" t="s">
        <v>90</v>
      </c>
      <c r="D124" s="10">
        <v>24</v>
      </c>
      <c r="E124" s="24" t="s">
        <v>244</v>
      </c>
    </row>
    <row r="125" spans="1:5" ht="31.5" x14ac:dyDescent="0.25">
      <c r="A125" s="14" t="s">
        <v>42</v>
      </c>
      <c r="B125" s="9" t="s">
        <v>158</v>
      </c>
      <c r="C125" s="10" t="s">
        <v>90</v>
      </c>
      <c r="D125" s="10">
        <v>15</v>
      </c>
      <c r="E125" s="24" t="s">
        <v>244</v>
      </c>
    </row>
    <row r="126" spans="1:5" ht="31.5" x14ac:dyDescent="0.25">
      <c r="A126" s="14" t="s">
        <v>43</v>
      </c>
      <c r="B126" s="9" t="s">
        <v>159</v>
      </c>
      <c r="C126" s="10" t="s">
        <v>90</v>
      </c>
      <c r="D126" s="15">
        <f>250+240+210</f>
        <v>700</v>
      </c>
      <c r="E126" s="24" t="s">
        <v>276</v>
      </c>
    </row>
    <row r="127" spans="1:5" ht="31.5" x14ac:dyDescent="0.25">
      <c r="A127" s="14" t="s">
        <v>44</v>
      </c>
      <c r="B127" s="9" t="s">
        <v>160</v>
      </c>
      <c r="C127" s="10" t="s">
        <v>90</v>
      </c>
      <c r="D127" s="15">
        <f>70+97</f>
        <v>167</v>
      </c>
      <c r="E127" s="24" t="s">
        <v>276</v>
      </c>
    </row>
    <row r="128" spans="1:5" ht="31.5" x14ac:dyDescent="0.25">
      <c r="A128" s="14" t="s">
        <v>45</v>
      </c>
      <c r="B128" s="9" t="s">
        <v>161</v>
      </c>
      <c r="C128" s="10" t="s">
        <v>90</v>
      </c>
      <c r="D128" s="15">
        <v>60</v>
      </c>
      <c r="E128" s="24" t="s">
        <v>276</v>
      </c>
    </row>
    <row r="129" spans="1:5" ht="31.5" x14ac:dyDescent="0.25">
      <c r="A129" s="14" t="s">
        <v>46</v>
      </c>
      <c r="B129" s="9" t="s">
        <v>162</v>
      </c>
      <c r="C129" s="10" t="s">
        <v>90</v>
      </c>
      <c r="D129" s="15">
        <v>59</v>
      </c>
      <c r="E129" s="24" t="s">
        <v>276</v>
      </c>
    </row>
    <row r="130" spans="1:5" ht="31.5" x14ac:dyDescent="0.25">
      <c r="A130" s="14" t="s">
        <v>47</v>
      </c>
      <c r="B130" s="9" t="s">
        <v>163</v>
      </c>
      <c r="C130" s="10" t="s">
        <v>90</v>
      </c>
      <c r="D130" s="15">
        <f>96+44</f>
        <v>140</v>
      </c>
      <c r="E130" s="24" t="s">
        <v>276</v>
      </c>
    </row>
    <row r="131" spans="1:5" ht="31.5" x14ac:dyDescent="0.25">
      <c r="A131" s="14" t="s">
        <v>48</v>
      </c>
      <c r="B131" s="9" t="s">
        <v>164</v>
      </c>
      <c r="C131" s="10" t="s">
        <v>90</v>
      </c>
      <c r="D131" s="10">
        <f>250+240+210+210+227</f>
        <v>1137</v>
      </c>
      <c r="E131" s="24" t="s">
        <v>286</v>
      </c>
    </row>
    <row r="132" spans="1:5" ht="31.5" x14ac:dyDescent="0.25">
      <c r="A132" s="14" t="s">
        <v>49</v>
      </c>
      <c r="B132" s="9" t="s">
        <v>165</v>
      </c>
      <c r="C132" s="10" t="s">
        <v>90</v>
      </c>
      <c r="D132" s="10">
        <f>70+85+95+88</f>
        <v>338</v>
      </c>
      <c r="E132" s="24" t="s">
        <v>286</v>
      </c>
    </row>
    <row r="133" spans="1:5" ht="31.5" x14ac:dyDescent="0.25">
      <c r="A133" s="14" t="s">
        <v>50</v>
      </c>
      <c r="B133" s="9" t="s">
        <v>166</v>
      </c>
      <c r="C133" s="10" t="s">
        <v>90</v>
      </c>
      <c r="D133" s="10">
        <f>60+60</f>
        <v>120</v>
      </c>
      <c r="E133" s="24" t="s">
        <v>286</v>
      </c>
    </row>
    <row r="134" spans="1:5" ht="31.5" x14ac:dyDescent="0.25">
      <c r="A134" s="14" t="s">
        <v>51</v>
      </c>
      <c r="B134" s="9" t="s">
        <v>167</v>
      </c>
      <c r="C134" s="10" t="s">
        <v>90</v>
      </c>
      <c r="D134" s="10">
        <f>59+50</f>
        <v>109</v>
      </c>
      <c r="E134" s="24" t="s">
        <v>286</v>
      </c>
    </row>
    <row r="135" spans="1:5" ht="31.5" x14ac:dyDescent="0.25">
      <c r="A135" s="14" t="s">
        <v>52</v>
      </c>
      <c r="B135" s="9" t="s">
        <v>168</v>
      </c>
      <c r="C135" s="10" t="s">
        <v>90</v>
      </c>
      <c r="D135" s="10">
        <f>96+44</f>
        <v>140</v>
      </c>
      <c r="E135" s="24" t="s">
        <v>286</v>
      </c>
    </row>
    <row r="136" spans="1:5" ht="31.5" x14ac:dyDescent="0.25">
      <c r="A136" s="14" t="s">
        <v>53</v>
      </c>
      <c r="B136" s="9" t="s">
        <v>222</v>
      </c>
      <c r="C136" s="10" t="s">
        <v>90</v>
      </c>
      <c r="D136" s="15">
        <f>159+60</f>
        <v>219</v>
      </c>
      <c r="E136" s="24" t="s">
        <v>286</v>
      </c>
    </row>
    <row r="137" spans="1:5" ht="31.5" x14ac:dyDescent="0.25">
      <c r="A137" s="14" t="s">
        <v>54</v>
      </c>
      <c r="B137" s="9" t="s">
        <v>169</v>
      </c>
      <c r="C137" s="10" t="s">
        <v>90</v>
      </c>
      <c r="D137" s="15">
        <f>240+210+210+227</f>
        <v>887</v>
      </c>
      <c r="E137" s="24" t="s">
        <v>283</v>
      </c>
    </row>
    <row r="138" spans="1:5" ht="31.5" x14ac:dyDescent="0.25">
      <c r="A138" s="14" t="s">
        <v>55</v>
      </c>
      <c r="B138" s="9" t="s">
        <v>170</v>
      </c>
      <c r="C138" s="10" t="s">
        <v>90</v>
      </c>
      <c r="D138" s="15">
        <f>97+88</f>
        <v>185</v>
      </c>
      <c r="E138" s="24" t="s">
        <v>283</v>
      </c>
    </row>
    <row r="139" spans="1:5" ht="31.5" x14ac:dyDescent="0.25">
      <c r="A139" s="14" t="s">
        <v>56</v>
      </c>
      <c r="B139" s="9" t="s">
        <v>171</v>
      </c>
      <c r="C139" s="10" t="s">
        <v>90</v>
      </c>
      <c r="D139" s="15">
        <f>60+60</f>
        <v>120</v>
      </c>
      <c r="E139" s="24" t="s">
        <v>283</v>
      </c>
    </row>
    <row r="140" spans="1:5" ht="31.5" x14ac:dyDescent="0.25">
      <c r="A140" s="14" t="s">
        <v>57</v>
      </c>
      <c r="B140" s="9" t="s">
        <v>172</v>
      </c>
      <c r="C140" s="10" t="s">
        <v>90</v>
      </c>
      <c r="D140" s="15">
        <f>59+50</f>
        <v>109</v>
      </c>
      <c r="E140" s="24" t="s">
        <v>283</v>
      </c>
    </row>
    <row r="141" spans="1:5" ht="31.5" x14ac:dyDescent="0.25">
      <c r="A141" s="14" t="s">
        <v>58</v>
      </c>
      <c r="B141" s="9" t="s">
        <v>173</v>
      </c>
      <c r="C141" s="10" t="s">
        <v>90</v>
      </c>
      <c r="D141" s="10">
        <f>96+99+44</f>
        <v>239</v>
      </c>
      <c r="E141" s="24" t="s">
        <v>283</v>
      </c>
    </row>
    <row r="142" spans="1:5" ht="31.5" x14ac:dyDescent="0.25">
      <c r="A142" s="14" t="s">
        <v>59</v>
      </c>
      <c r="B142" s="9" t="s">
        <v>174</v>
      </c>
      <c r="C142" s="10" t="s">
        <v>90</v>
      </c>
      <c r="D142" s="10">
        <v>159</v>
      </c>
      <c r="E142" s="24" t="s">
        <v>283</v>
      </c>
    </row>
    <row r="143" spans="1:5" ht="31.5" x14ac:dyDescent="0.25">
      <c r="A143" s="14" t="s">
        <v>60</v>
      </c>
      <c r="B143" s="9" t="s">
        <v>175</v>
      </c>
      <c r="C143" s="10" t="s">
        <v>90</v>
      </c>
      <c r="D143" s="10">
        <f>240+210</f>
        <v>450</v>
      </c>
      <c r="E143" s="24" t="s">
        <v>294</v>
      </c>
    </row>
    <row r="144" spans="1:5" ht="31.5" x14ac:dyDescent="0.25">
      <c r="A144" s="14" t="s">
        <v>61</v>
      </c>
      <c r="B144" s="9" t="s">
        <v>176</v>
      </c>
      <c r="C144" s="10" t="s">
        <v>90</v>
      </c>
      <c r="D144" s="10">
        <v>60</v>
      </c>
      <c r="E144" s="24" t="s">
        <v>294</v>
      </c>
    </row>
    <row r="145" spans="1:5" ht="31.5" x14ac:dyDescent="0.25">
      <c r="A145" s="14" t="s">
        <v>62</v>
      </c>
      <c r="B145" s="9" t="s">
        <v>177</v>
      </c>
      <c r="C145" s="10" t="s">
        <v>90</v>
      </c>
      <c r="D145" s="10">
        <v>59</v>
      </c>
      <c r="E145" s="24" t="s">
        <v>294</v>
      </c>
    </row>
    <row r="146" spans="1:5" ht="31.5" x14ac:dyDescent="0.25">
      <c r="A146" s="14" t="s">
        <v>63</v>
      </c>
      <c r="B146" s="9" t="s">
        <v>178</v>
      </c>
      <c r="C146" s="10" t="s">
        <v>90</v>
      </c>
      <c r="D146" s="15">
        <f>99+44</f>
        <v>143</v>
      </c>
      <c r="E146" s="24" t="s">
        <v>294</v>
      </c>
    </row>
    <row r="147" spans="1:5" ht="30" x14ac:dyDescent="0.25">
      <c r="A147" s="14" t="s">
        <v>64</v>
      </c>
      <c r="B147" s="9" t="s">
        <v>179</v>
      </c>
      <c r="C147" s="10" t="s">
        <v>90</v>
      </c>
      <c r="D147" s="15">
        <f>240+210+227</f>
        <v>677</v>
      </c>
      <c r="E147" s="24" t="s">
        <v>288</v>
      </c>
    </row>
    <row r="148" spans="1:5" ht="30" x14ac:dyDescent="0.25">
      <c r="A148" s="14" t="s">
        <v>65</v>
      </c>
      <c r="B148" s="9" t="s">
        <v>180</v>
      </c>
      <c r="C148" s="10" t="s">
        <v>90</v>
      </c>
      <c r="D148" s="15">
        <f>97+88</f>
        <v>185</v>
      </c>
      <c r="E148" s="24" t="s">
        <v>288</v>
      </c>
    </row>
    <row r="149" spans="1:5" ht="30" x14ac:dyDescent="0.25">
      <c r="A149" s="14" t="s">
        <v>66</v>
      </c>
      <c r="B149" s="9" t="s">
        <v>181</v>
      </c>
      <c r="C149" s="10" t="s">
        <v>90</v>
      </c>
      <c r="D149" s="15">
        <f>60+60</f>
        <v>120</v>
      </c>
      <c r="E149" s="24" t="s">
        <v>288</v>
      </c>
    </row>
    <row r="150" spans="1:5" ht="31.5" x14ac:dyDescent="0.25">
      <c r="A150" s="14" t="s">
        <v>70</v>
      </c>
      <c r="B150" s="9" t="s">
        <v>185</v>
      </c>
      <c r="C150" s="10" t="s">
        <v>90</v>
      </c>
      <c r="D150" s="15">
        <f>200+227</f>
        <v>427</v>
      </c>
      <c r="E150" s="24" t="s">
        <v>285</v>
      </c>
    </row>
    <row r="151" spans="1:5" ht="31.5" x14ac:dyDescent="0.25">
      <c r="A151" s="14" t="s">
        <v>71</v>
      </c>
      <c r="B151" s="9" t="s">
        <v>186</v>
      </c>
      <c r="C151" s="10" t="s">
        <v>90</v>
      </c>
      <c r="D151" s="15">
        <v>120</v>
      </c>
      <c r="E151" s="24" t="s">
        <v>285</v>
      </c>
    </row>
    <row r="152" spans="1:5" ht="31.5" x14ac:dyDescent="0.25">
      <c r="A152" s="14" t="s">
        <v>72</v>
      </c>
      <c r="B152" s="9" t="s">
        <v>187</v>
      </c>
      <c r="C152" s="10" t="s">
        <v>90</v>
      </c>
      <c r="D152" s="15">
        <v>50</v>
      </c>
      <c r="E152" s="24" t="s">
        <v>285</v>
      </c>
    </row>
    <row r="153" spans="1:5" ht="30" x14ac:dyDescent="0.25">
      <c r="A153" s="14" t="s">
        <v>73</v>
      </c>
      <c r="B153" s="9" t="s">
        <v>188</v>
      </c>
      <c r="C153" s="10" t="s">
        <v>90</v>
      </c>
      <c r="D153" s="15">
        <f>100+44</f>
        <v>144</v>
      </c>
      <c r="E153" s="24" t="s">
        <v>285</v>
      </c>
    </row>
    <row r="154" spans="1:5" ht="30" x14ac:dyDescent="0.25">
      <c r="A154" s="14" t="s">
        <v>74</v>
      </c>
      <c r="B154" s="9" t="s">
        <v>189</v>
      </c>
      <c r="C154" s="10" t="s">
        <v>90</v>
      </c>
      <c r="D154" s="15">
        <v>15</v>
      </c>
      <c r="E154" s="24" t="s">
        <v>285</v>
      </c>
    </row>
    <row r="155" spans="1:5" ht="31.5" x14ac:dyDescent="0.25">
      <c r="A155" s="14" t="s">
        <v>75</v>
      </c>
      <c r="B155" s="9" t="s">
        <v>190</v>
      </c>
      <c r="C155" s="10" t="s">
        <v>90</v>
      </c>
      <c r="D155" s="10">
        <v>227</v>
      </c>
      <c r="E155" s="24" t="s">
        <v>292</v>
      </c>
    </row>
    <row r="156" spans="1:5" ht="30" x14ac:dyDescent="0.25">
      <c r="A156" s="14" t="s">
        <v>76</v>
      </c>
      <c r="B156" s="9" t="s">
        <v>191</v>
      </c>
      <c r="C156" s="10" t="s">
        <v>90</v>
      </c>
      <c r="D156" s="10">
        <f>13+18+3+10+10+16+15</f>
        <v>85</v>
      </c>
      <c r="E156" s="24" t="s">
        <v>292</v>
      </c>
    </row>
    <row r="157" spans="1:5" ht="31.5" x14ac:dyDescent="0.25">
      <c r="A157" s="14" t="s">
        <v>77</v>
      </c>
      <c r="B157" s="9" t="s">
        <v>192</v>
      </c>
      <c r="C157" s="10" t="s">
        <v>90</v>
      </c>
      <c r="D157" s="10">
        <v>227</v>
      </c>
      <c r="E157" s="24" t="s">
        <v>269</v>
      </c>
    </row>
    <row r="158" spans="1:5" ht="30" x14ac:dyDescent="0.25">
      <c r="A158" s="14" t="s">
        <v>78</v>
      </c>
      <c r="B158" s="9" t="s">
        <v>193</v>
      </c>
      <c r="C158" s="10" t="s">
        <v>90</v>
      </c>
      <c r="D158" s="10">
        <f>16+15</f>
        <v>31</v>
      </c>
      <c r="E158" s="24" t="s">
        <v>269</v>
      </c>
    </row>
    <row r="159" spans="1:5" ht="45" x14ac:dyDescent="0.25">
      <c r="A159" s="14" t="s">
        <v>108</v>
      </c>
      <c r="B159" s="9" t="s">
        <v>108</v>
      </c>
      <c r="C159" s="10" t="s">
        <v>90</v>
      </c>
      <c r="D159" s="10">
        <v>25</v>
      </c>
      <c r="E159" s="25" t="s">
        <v>251</v>
      </c>
    </row>
    <row r="160" spans="1:5" ht="30" x14ac:dyDescent="0.25">
      <c r="A160" s="14" t="s">
        <v>111</v>
      </c>
      <c r="B160" s="9" t="s">
        <v>213</v>
      </c>
      <c r="C160" s="10" t="s">
        <v>90</v>
      </c>
      <c r="D160" s="15">
        <v>7</v>
      </c>
      <c r="E160" s="25" t="s">
        <v>293</v>
      </c>
    </row>
    <row r="161" spans="1:5" ht="30" x14ac:dyDescent="0.25">
      <c r="A161" s="14" t="s">
        <v>112</v>
      </c>
      <c r="B161" s="9" t="s">
        <v>214</v>
      </c>
      <c r="C161" s="10" t="s">
        <v>90</v>
      </c>
      <c r="D161" s="15">
        <v>10</v>
      </c>
      <c r="E161" s="25" t="s">
        <v>263</v>
      </c>
    </row>
    <row r="162" spans="1:5" ht="30" x14ac:dyDescent="0.25">
      <c r="A162" s="14" t="s">
        <v>118</v>
      </c>
      <c r="B162" s="9" t="s">
        <v>224</v>
      </c>
      <c r="C162" s="10" t="s">
        <v>90</v>
      </c>
      <c r="D162" s="15">
        <v>25</v>
      </c>
      <c r="E162" s="25" t="s">
        <v>271</v>
      </c>
    </row>
    <row r="163" spans="1:5" ht="30" x14ac:dyDescent="0.25">
      <c r="A163" s="14" t="s">
        <v>113</v>
      </c>
      <c r="B163" s="9" t="s">
        <v>215</v>
      </c>
      <c r="C163" s="10" t="s">
        <v>90</v>
      </c>
      <c r="D163" s="15">
        <v>21</v>
      </c>
      <c r="E163" s="25" t="s">
        <v>261</v>
      </c>
    </row>
    <row r="164" spans="1:5" ht="30" x14ac:dyDescent="0.25">
      <c r="A164" s="14" t="s">
        <v>115</v>
      </c>
      <c r="B164" s="9" t="s">
        <v>216</v>
      </c>
      <c r="C164" s="10" t="s">
        <v>90</v>
      </c>
      <c r="D164" s="15">
        <v>22</v>
      </c>
      <c r="E164" s="25" t="s">
        <v>257</v>
      </c>
    </row>
    <row r="165" spans="1:5" ht="30" x14ac:dyDescent="0.25">
      <c r="A165" s="14" t="s">
        <v>117</v>
      </c>
      <c r="B165" s="9" t="s">
        <v>219</v>
      </c>
      <c r="C165" s="10" t="s">
        <v>90</v>
      </c>
      <c r="D165" s="10">
        <v>22</v>
      </c>
      <c r="E165" s="25" t="s">
        <v>266</v>
      </c>
    </row>
    <row r="166" spans="1:5" ht="45" x14ac:dyDescent="0.25">
      <c r="A166" s="14" t="s">
        <v>114</v>
      </c>
      <c r="B166" s="9" t="s">
        <v>217</v>
      </c>
      <c r="C166" s="10" t="s">
        <v>90</v>
      </c>
      <c r="D166" s="10">
        <v>8</v>
      </c>
      <c r="E166" s="25" t="s">
        <v>264</v>
      </c>
    </row>
    <row r="167" spans="1:5" ht="30" x14ac:dyDescent="0.25">
      <c r="A167" s="14" t="s">
        <v>116</v>
      </c>
      <c r="B167" s="9" t="s">
        <v>218</v>
      </c>
      <c r="C167" s="10" t="s">
        <v>90</v>
      </c>
      <c r="D167" s="10">
        <v>15</v>
      </c>
      <c r="E167" s="25" t="s">
        <v>246</v>
      </c>
    </row>
    <row r="168" spans="1:5" ht="45" x14ac:dyDescent="0.25">
      <c r="A168" s="14" t="s">
        <v>127</v>
      </c>
      <c r="B168" s="9" t="s">
        <v>220</v>
      </c>
      <c r="C168" s="10" t="s">
        <v>128</v>
      </c>
      <c r="D168" s="10">
        <v>1793</v>
      </c>
      <c r="E168" s="25" t="s">
        <v>272</v>
      </c>
    </row>
    <row r="169" spans="1:5" ht="31.5" x14ac:dyDescent="0.25">
      <c r="A169" s="14" t="s">
        <v>129</v>
      </c>
      <c r="B169" s="9" t="s">
        <v>226</v>
      </c>
      <c r="C169" s="10" t="s">
        <v>128</v>
      </c>
      <c r="D169" s="10">
        <v>2</v>
      </c>
      <c r="E169" s="25" t="s">
        <v>248</v>
      </c>
    </row>
    <row r="170" spans="1:5" ht="31.5" x14ac:dyDescent="0.25">
      <c r="A170" s="14" t="s">
        <v>130</v>
      </c>
      <c r="B170" s="9" t="s">
        <v>225</v>
      </c>
      <c r="C170" s="10" t="s">
        <v>128</v>
      </c>
      <c r="D170" s="15">
        <v>2</v>
      </c>
      <c r="E170" s="25" t="s">
        <v>247</v>
      </c>
    </row>
    <row r="171" spans="1:5" ht="18.75" x14ac:dyDescent="0.3">
      <c r="A171" s="28" t="s">
        <v>238</v>
      </c>
      <c r="B171" s="28"/>
      <c r="C171" s="28"/>
      <c r="D171" s="28"/>
      <c r="E171" s="28"/>
    </row>
    <row r="172" spans="1:5" ht="63" x14ac:dyDescent="0.25">
      <c r="A172" s="11" t="s">
        <v>3</v>
      </c>
      <c r="B172" s="12" t="s">
        <v>4</v>
      </c>
      <c r="C172" s="12" t="s">
        <v>5</v>
      </c>
      <c r="D172" s="11" t="s">
        <v>6</v>
      </c>
      <c r="E172" s="13" t="s">
        <v>7</v>
      </c>
    </row>
    <row r="173" spans="1:5" ht="30" x14ac:dyDescent="0.25">
      <c r="A173" s="14" t="s">
        <v>21</v>
      </c>
      <c r="B173" s="9" t="s">
        <v>132</v>
      </c>
      <c r="C173" s="10" t="s">
        <v>27</v>
      </c>
      <c r="D173" s="15">
        <v>898</v>
      </c>
      <c r="E173" s="25" t="s">
        <v>260</v>
      </c>
    </row>
    <row r="174" spans="1:5" ht="30" x14ac:dyDescent="0.25">
      <c r="A174" s="14" t="s">
        <v>28</v>
      </c>
      <c r="B174" s="9" t="s">
        <v>133</v>
      </c>
      <c r="C174" s="10" t="s">
        <v>27</v>
      </c>
      <c r="D174" s="10">
        <v>193</v>
      </c>
      <c r="E174" s="23" t="s">
        <v>241</v>
      </c>
    </row>
    <row r="175" spans="1:5" ht="30" x14ac:dyDescent="0.25">
      <c r="A175" s="14" t="s">
        <v>24</v>
      </c>
      <c r="B175" s="9" t="s">
        <v>135</v>
      </c>
      <c r="C175" s="10" t="s">
        <v>27</v>
      </c>
      <c r="D175" s="10">
        <v>221</v>
      </c>
      <c r="E175" s="25" t="s">
        <v>258</v>
      </c>
    </row>
    <row r="176" spans="1:5" ht="30" x14ac:dyDescent="0.25">
      <c r="A176" s="14" t="s">
        <v>29</v>
      </c>
      <c r="B176" s="9" t="s">
        <v>134</v>
      </c>
      <c r="C176" s="10" t="s">
        <v>27</v>
      </c>
      <c r="D176" s="10">
        <v>282</v>
      </c>
      <c r="E176" s="25" t="s">
        <v>281</v>
      </c>
    </row>
    <row r="177" spans="1:5" ht="31.5" x14ac:dyDescent="0.25">
      <c r="A177" s="14" t="s">
        <v>23</v>
      </c>
      <c r="B177" s="9" t="s">
        <v>227</v>
      </c>
      <c r="C177" s="10" t="s">
        <v>27</v>
      </c>
      <c r="D177" s="10">
        <v>146</v>
      </c>
      <c r="E177" s="25" t="s">
        <v>296</v>
      </c>
    </row>
    <row r="178" spans="1:5" ht="31.5" x14ac:dyDescent="0.25">
      <c r="A178" s="14" t="s">
        <v>15</v>
      </c>
      <c r="B178" s="9" t="s">
        <v>145</v>
      </c>
      <c r="C178" s="10" t="s">
        <v>27</v>
      </c>
      <c r="D178" s="10">
        <v>260</v>
      </c>
      <c r="E178" s="24" t="s">
        <v>242</v>
      </c>
    </row>
    <row r="179" spans="1:5" ht="31.5" x14ac:dyDescent="0.25">
      <c r="A179" s="14" t="s">
        <v>16</v>
      </c>
      <c r="B179" s="9" t="s">
        <v>146</v>
      </c>
      <c r="C179" s="10" t="s">
        <v>27</v>
      </c>
      <c r="D179" s="15">
        <v>128</v>
      </c>
      <c r="E179" s="24" t="s">
        <v>242</v>
      </c>
    </row>
    <row r="180" spans="1:5" ht="31.5" x14ac:dyDescent="0.25">
      <c r="A180" s="14" t="s">
        <v>14</v>
      </c>
      <c r="B180" s="9" t="s">
        <v>147</v>
      </c>
      <c r="C180" s="10" t="s">
        <v>27</v>
      </c>
      <c r="D180" s="15">
        <v>64</v>
      </c>
      <c r="E180" s="24" t="s">
        <v>242</v>
      </c>
    </row>
    <row r="181" spans="1:5" ht="31.5" x14ac:dyDescent="0.25">
      <c r="A181" s="14" t="s">
        <v>17</v>
      </c>
      <c r="B181" s="9" t="s">
        <v>149</v>
      </c>
      <c r="C181" s="10" t="s">
        <v>27</v>
      </c>
      <c r="D181" s="15">
        <v>84</v>
      </c>
      <c r="E181" s="24" t="s">
        <v>242</v>
      </c>
    </row>
    <row r="182" spans="1:5" ht="31.5" x14ac:dyDescent="0.25">
      <c r="A182" s="14" t="s">
        <v>8</v>
      </c>
      <c r="B182" s="9" t="s">
        <v>151</v>
      </c>
      <c r="C182" s="10" t="s">
        <v>27</v>
      </c>
      <c r="D182" s="15">
        <v>24</v>
      </c>
      <c r="E182" s="24" t="s">
        <v>274</v>
      </c>
    </row>
    <row r="183" spans="1:5" ht="31.5" x14ac:dyDescent="0.25">
      <c r="A183" s="14" t="s">
        <v>80</v>
      </c>
      <c r="B183" s="9" t="s">
        <v>158</v>
      </c>
      <c r="C183" s="10" t="s">
        <v>27</v>
      </c>
      <c r="D183" s="15">
        <v>34</v>
      </c>
      <c r="E183" s="24" t="s">
        <v>244</v>
      </c>
    </row>
    <row r="184" spans="1:5" ht="30" x14ac:dyDescent="0.25">
      <c r="A184" s="14" t="s">
        <v>81</v>
      </c>
      <c r="B184" s="9" t="s">
        <v>152</v>
      </c>
      <c r="C184" s="10" t="s">
        <v>27</v>
      </c>
      <c r="D184" s="10">
        <v>240</v>
      </c>
      <c r="E184" s="24" t="s">
        <v>244</v>
      </c>
    </row>
    <row r="185" spans="1:5" ht="30" x14ac:dyDescent="0.25">
      <c r="A185" s="14" t="s">
        <v>82</v>
      </c>
      <c r="B185" s="9" t="s">
        <v>153</v>
      </c>
      <c r="C185" s="10" t="s">
        <v>27</v>
      </c>
      <c r="D185" s="10">
        <v>85</v>
      </c>
      <c r="E185" s="24" t="s">
        <v>244</v>
      </c>
    </row>
    <row r="186" spans="1:5" ht="31.5" x14ac:dyDescent="0.25">
      <c r="A186" s="14" t="s">
        <v>83</v>
      </c>
      <c r="B186" s="9" t="s">
        <v>154</v>
      </c>
      <c r="C186" s="10" t="s">
        <v>27</v>
      </c>
      <c r="D186" s="10">
        <v>60</v>
      </c>
      <c r="E186" s="24" t="s">
        <v>244</v>
      </c>
    </row>
    <row r="187" spans="1:5" ht="31.5" x14ac:dyDescent="0.25">
      <c r="A187" s="14" t="s">
        <v>84</v>
      </c>
      <c r="B187" s="9" t="s">
        <v>155</v>
      </c>
      <c r="C187" s="10" t="s">
        <v>27</v>
      </c>
      <c r="D187" s="10">
        <v>59</v>
      </c>
      <c r="E187" s="24" t="s">
        <v>244</v>
      </c>
    </row>
    <row r="188" spans="1:5" ht="30" x14ac:dyDescent="0.25">
      <c r="A188" s="14" t="s">
        <v>85</v>
      </c>
      <c r="B188" s="9" t="s">
        <v>156</v>
      </c>
      <c r="C188" s="10" t="s">
        <v>27</v>
      </c>
      <c r="D188" s="10">
        <f>96+35</f>
        <v>131</v>
      </c>
      <c r="E188" s="24" t="s">
        <v>244</v>
      </c>
    </row>
    <row r="189" spans="1:5" ht="30" x14ac:dyDescent="0.25">
      <c r="A189" s="14" t="s">
        <v>86</v>
      </c>
      <c r="B189" s="9" t="s">
        <v>164</v>
      </c>
      <c r="C189" s="10" t="s">
        <v>27</v>
      </c>
      <c r="D189" s="15">
        <v>227</v>
      </c>
      <c r="E189" s="24" t="s">
        <v>288</v>
      </c>
    </row>
    <row r="190" spans="1:5" ht="30" x14ac:dyDescent="0.25">
      <c r="A190" s="14" t="s">
        <v>87</v>
      </c>
      <c r="B190" s="9" t="s">
        <v>165</v>
      </c>
      <c r="C190" s="10" t="s">
        <v>27</v>
      </c>
      <c r="D190" s="15">
        <v>95</v>
      </c>
      <c r="E190" s="24" t="s">
        <v>288</v>
      </c>
    </row>
    <row r="191" spans="1:5" ht="30" x14ac:dyDescent="0.25">
      <c r="A191" s="14" t="s">
        <v>88</v>
      </c>
      <c r="B191" s="9" t="s">
        <v>166</v>
      </c>
      <c r="C191" s="10" t="s">
        <v>27</v>
      </c>
      <c r="D191" s="15">
        <v>60</v>
      </c>
      <c r="E191" s="24" t="s">
        <v>288</v>
      </c>
    </row>
    <row r="192" spans="1:5" ht="31.5" x14ac:dyDescent="0.25">
      <c r="A192" s="14" t="s">
        <v>60</v>
      </c>
      <c r="B192" s="9" t="s">
        <v>175</v>
      </c>
      <c r="C192" s="10" t="s">
        <v>27</v>
      </c>
      <c r="D192" s="15">
        <v>212</v>
      </c>
      <c r="E192" s="24" t="s">
        <v>294</v>
      </c>
    </row>
    <row r="193" spans="1:5" ht="31.5" x14ac:dyDescent="0.25">
      <c r="A193" s="14" t="s">
        <v>61</v>
      </c>
      <c r="B193" s="9" t="s">
        <v>176</v>
      </c>
      <c r="C193" s="10" t="s">
        <v>27</v>
      </c>
      <c r="D193" s="15">
        <v>60</v>
      </c>
      <c r="E193" s="24" t="s">
        <v>294</v>
      </c>
    </row>
    <row r="194" spans="1:5" ht="31.5" x14ac:dyDescent="0.25">
      <c r="A194" s="14" t="s">
        <v>63</v>
      </c>
      <c r="B194" s="9" t="s">
        <v>178</v>
      </c>
      <c r="C194" s="10" t="s">
        <v>27</v>
      </c>
      <c r="D194" s="10">
        <v>100</v>
      </c>
      <c r="E194" s="24" t="s">
        <v>294</v>
      </c>
    </row>
    <row r="195" spans="1:5" ht="30" x14ac:dyDescent="0.25">
      <c r="A195" s="14" t="s">
        <v>119</v>
      </c>
      <c r="B195" s="9" t="s">
        <v>228</v>
      </c>
      <c r="C195" s="10" t="s">
        <v>27</v>
      </c>
      <c r="D195" s="10">
        <v>32</v>
      </c>
      <c r="E195" s="25" t="s">
        <v>297</v>
      </c>
    </row>
    <row r="196" spans="1:5" ht="30" x14ac:dyDescent="0.25">
      <c r="A196" s="14" t="s">
        <v>111</v>
      </c>
      <c r="B196" s="9" t="s">
        <v>213</v>
      </c>
      <c r="C196" s="10" t="s">
        <v>27</v>
      </c>
      <c r="D196" s="10">
        <v>22</v>
      </c>
      <c r="E196" s="25" t="s">
        <v>293</v>
      </c>
    </row>
    <row r="197" spans="1:5" ht="30" x14ac:dyDescent="0.25">
      <c r="A197" s="14" t="s">
        <v>120</v>
      </c>
      <c r="B197" s="9" t="s">
        <v>230</v>
      </c>
      <c r="C197" s="10" t="s">
        <v>27</v>
      </c>
      <c r="D197" s="10">
        <v>14</v>
      </c>
      <c r="E197" s="25" t="s">
        <v>282</v>
      </c>
    </row>
    <row r="198" spans="1:5" ht="30" x14ac:dyDescent="0.25">
      <c r="A198" s="14" t="s">
        <v>121</v>
      </c>
      <c r="B198" s="9" t="s">
        <v>231</v>
      </c>
      <c r="C198" s="10" t="s">
        <v>27</v>
      </c>
      <c r="D198" s="10">
        <v>26</v>
      </c>
      <c r="E198" s="25" t="s">
        <v>284</v>
      </c>
    </row>
    <row r="199" spans="1:5" ht="30" x14ac:dyDescent="0.25">
      <c r="A199" s="14" t="s">
        <v>117</v>
      </c>
      <c r="B199" s="9" t="s">
        <v>219</v>
      </c>
      <c r="C199" s="10" t="s">
        <v>27</v>
      </c>
      <c r="D199" s="15">
        <v>23</v>
      </c>
      <c r="E199" s="25" t="s">
        <v>266</v>
      </c>
    </row>
    <row r="200" spans="1:5" ht="30" x14ac:dyDescent="0.25">
      <c r="A200" s="14" t="s">
        <v>122</v>
      </c>
      <c r="B200" s="9" t="s">
        <v>229</v>
      </c>
      <c r="C200" s="10" t="s">
        <v>27</v>
      </c>
      <c r="D200" s="15">
        <v>52</v>
      </c>
      <c r="E200" s="25" t="s">
        <v>256</v>
      </c>
    </row>
    <row r="201" spans="1:5" ht="30" x14ac:dyDescent="0.25">
      <c r="A201" s="14" t="s">
        <v>123</v>
      </c>
      <c r="B201" s="9" t="s">
        <v>123</v>
      </c>
      <c r="C201" s="10" t="s">
        <v>27</v>
      </c>
      <c r="D201" s="15">
        <v>26</v>
      </c>
      <c r="E201" s="25" t="s">
        <v>279</v>
      </c>
    </row>
    <row r="202" spans="1:5" ht="31.5" x14ac:dyDescent="0.25">
      <c r="A202" s="14" t="s">
        <v>129</v>
      </c>
      <c r="B202" s="9" t="s">
        <v>226</v>
      </c>
      <c r="C202" s="10" t="s">
        <v>27</v>
      </c>
      <c r="D202" s="15">
        <v>2</v>
      </c>
      <c r="E202" s="25" t="s">
        <v>248</v>
      </c>
    </row>
    <row r="203" spans="1:5" ht="31.5" x14ac:dyDescent="0.25">
      <c r="A203" s="14" t="s">
        <v>130</v>
      </c>
      <c r="B203" s="9" t="s">
        <v>225</v>
      </c>
      <c r="C203" s="10" t="s">
        <v>27</v>
      </c>
      <c r="D203" s="15">
        <v>2</v>
      </c>
      <c r="E203" s="25" t="s">
        <v>247</v>
      </c>
    </row>
    <row r="204" spans="1:5" ht="18.75" x14ac:dyDescent="0.3">
      <c r="A204" s="28" t="s">
        <v>239</v>
      </c>
      <c r="B204" s="28"/>
      <c r="C204" s="28"/>
      <c r="D204" s="28"/>
      <c r="E204" s="28"/>
    </row>
    <row r="205" spans="1:5" ht="63" x14ac:dyDescent="0.25">
      <c r="A205" s="11" t="s">
        <v>3</v>
      </c>
      <c r="B205" s="12" t="s">
        <v>4</v>
      </c>
      <c r="C205" s="12" t="s">
        <v>5</v>
      </c>
      <c r="D205" s="11" t="s">
        <v>6</v>
      </c>
      <c r="E205" s="13" t="s">
        <v>7</v>
      </c>
    </row>
    <row r="206" spans="1:5" ht="30" x14ac:dyDescent="0.25">
      <c r="A206" s="14" t="s">
        <v>21</v>
      </c>
      <c r="B206" s="9" t="s">
        <v>132</v>
      </c>
      <c r="C206" s="10" t="s">
        <v>25</v>
      </c>
      <c r="D206" s="15">
        <v>109</v>
      </c>
      <c r="E206" s="25" t="s">
        <v>260</v>
      </c>
    </row>
    <row r="207" spans="1:5" ht="30" x14ac:dyDescent="0.25">
      <c r="A207" s="14" t="s">
        <v>24</v>
      </c>
      <c r="B207" s="9" t="s">
        <v>135</v>
      </c>
      <c r="C207" s="10" t="s">
        <v>25</v>
      </c>
      <c r="D207" s="10">
        <v>269</v>
      </c>
      <c r="E207" s="25" t="s">
        <v>258</v>
      </c>
    </row>
    <row r="208" spans="1:5" ht="31.5" x14ac:dyDescent="0.25">
      <c r="A208" s="14" t="s">
        <v>23</v>
      </c>
      <c r="B208" s="9" t="s">
        <v>227</v>
      </c>
      <c r="C208" s="10" t="s">
        <v>25</v>
      </c>
      <c r="D208" s="10">
        <v>218</v>
      </c>
      <c r="E208" s="25" t="s">
        <v>296</v>
      </c>
    </row>
    <row r="209" spans="1:5" ht="30" x14ac:dyDescent="0.25">
      <c r="A209" s="14" t="s">
        <v>26</v>
      </c>
      <c r="B209" s="9" t="s">
        <v>232</v>
      </c>
      <c r="C209" s="10" t="s">
        <v>25</v>
      </c>
      <c r="D209" s="10">
        <v>101</v>
      </c>
      <c r="E209" s="23" t="s">
        <v>250</v>
      </c>
    </row>
    <row r="210" spans="1:5" ht="31.5" x14ac:dyDescent="0.25">
      <c r="A210" s="14" t="s">
        <v>9</v>
      </c>
      <c r="B210" s="9" t="s">
        <v>145</v>
      </c>
      <c r="C210" s="10" t="s">
        <v>25</v>
      </c>
      <c r="D210" s="10">
        <v>352</v>
      </c>
      <c r="E210" s="24" t="s">
        <v>242</v>
      </c>
    </row>
    <row r="211" spans="1:5" ht="31.5" x14ac:dyDescent="0.25">
      <c r="A211" s="14" t="s">
        <v>16</v>
      </c>
      <c r="B211" s="9" t="s">
        <v>146</v>
      </c>
      <c r="C211" s="10" t="s">
        <v>25</v>
      </c>
      <c r="D211" s="10">
        <v>195</v>
      </c>
      <c r="E211" s="24" t="s">
        <v>242</v>
      </c>
    </row>
    <row r="212" spans="1:5" ht="31.5" x14ac:dyDescent="0.25">
      <c r="A212" s="14" t="s">
        <v>14</v>
      </c>
      <c r="B212" s="9" t="s">
        <v>147</v>
      </c>
      <c r="C212" s="10" t="s">
        <v>25</v>
      </c>
      <c r="D212" s="15">
        <v>52</v>
      </c>
      <c r="E212" s="24" t="s">
        <v>242</v>
      </c>
    </row>
    <row r="213" spans="1:5" ht="31.5" x14ac:dyDescent="0.25">
      <c r="A213" s="14" t="s">
        <v>11</v>
      </c>
      <c r="B213" s="9" t="s">
        <v>148</v>
      </c>
      <c r="C213" s="10" t="s">
        <v>25</v>
      </c>
      <c r="D213" s="15">
        <v>4</v>
      </c>
      <c r="E213" s="24" t="s">
        <v>242</v>
      </c>
    </row>
    <row r="214" spans="1:5" ht="31.5" x14ac:dyDescent="0.25">
      <c r="A214" s="14" t="s">
        <v>17</v>
      </c>
      <c r="B214" s="9" t="s">
        <v>149</v>
      </c>
      <c r="C214" s="10" t="s">
        <v>25</v>
      </c>
      <c r="D214" s="15">
        <v>94</v>
      </c>
      <c r="E214" s="24" t="s">
        <v>242</v>
      </c>
    </row>
    <row r="215" spans="1:5" ht="31.5" x14ac:dyDescent="0.25">
      <c r="A215" s="14" t="s">
        <v>18</v>
      </c>
      <c r="B215" s="9" t="s">
        <v>150</v>
      </c>
      <c r="C215" s="10" t="s">
        <v>25</v>
      </c>
      <c r="D215" s="10">
        <v>7</v>
      </c>
      <c r="E215" s="24" t="s">
        <v>242</v>
      </c>
    </row>
    <row r="216" spans="1:5" ht="31.5" x14ac:dyDescent="0.25">
      <c r="A216" s="14" t="s">
        <v>80</v>
      </c>
      <c r="B216" s="9" t="s">
        <v>158</v>
      </c>
      <c r="C216" s="10" t="s">
        <v>25</v>
      </c>
      <c r="D216" s="10">
        <v>31</v>
      </c>
      <c r="E216" s="24" t="s">
        <v>244</v>
      </c>
    </row>
    <row r="217" spans="1:5" ht="30" x14ac:dyDescent="0.25">
      <c r="A217" s="14" t="s">
        <v>81</v>
      </c>
      <c r="B217" s="9" t="s">
        <v>152</v>
      </c>
      <c r="C217" s="10" t="s">
        <v>25</v>
      </c>
      <c r="D217" s="10">
        <v>209</v>
      </c>
      <c r="E217" s="24" t="s">
        <v>244</v>
      </c>
    </row>
    <row r="218" spans="1:5" ht="30" x14ac:dyDescent="0.25">
      <c r="A218" s="14" t="s">
        <v>82</v>
      </c>
      <c r="B218" s="9" t="s">
        <v>153</v>
      </c>
      <c r="C218" s="10" t="s">
        <v>25</v>
      </c>
      <c r="D218" s="10">
        <v>98</v>
      </c>
      <c r="E218" s="24" t="s">
        <v>244</v>
      </c>
    </row>
    <row r="219" spans="1:5" ht="31.5" x14ac:dyDescent="0.25">
      <c r="A219" s="14" t="s">
        <v>83</v>
      </c>
      <c r="B219" s="9" t="s">
        <v>154</v>
      </c>
      <c r="C219" s="10" t="s">
        <v>25</v>
      </c>
      <c r="D219" s="10">
        <v>60</v>
      </c>
      <c r="E219" s="24" t="s">
        <v>244</v>
      </c>
    </row>
    <row r="220" spans="1:5" ht="31.5" x14ac:dyDescent="0.25">
      <c r="A220" s="14" t="s">
        <v>84</v>
      </c>
      <c r="B220" s="9" t="s">
        <v>155</v>
      </c>
      <c r="C220" s="10" t="s">
        <v>25</v>
      </c>
      <c r="D220" s="15">
        <v>59</v>
      </c>
      <c r="E220" s="24" t="s">
        <v>244</v>
      </c>
    </row>
    <row r="221" spans="1:5" ht="30" x14ac:dyDescent="0.25">
      <c r="A221" s="14" t="s">
        <v>85</v>
      </c>
      <c r="B221" s="9" t="s">
        <v>156</v>
      </c>
      <c r="C221" s="10" t="s">
        <v>25</v>
      </c>
      <c r="D221" s="15">
        <v>150</v>
      </c>
      <c r="E221" s="24" t="s">
        <v>244</v>
      </c>
    </row>
    <row r="222" spans="1:5" ht="30" x14ac:dyDescent="0.25">
      <c r="A222" s="14" t="s">
        <v>86</v>
      </c>
      <c r="B222" s="9" t="s">
        <v>164</v>
      </c>
      <c r="C222" s="10" t="s">
        <v>25</v>
      </c>
      <c r="D222" s="15">
        <v>186</v>
      </c>
      <c r="E222" s="24" t="s">
        <v>288</v>
      </c>
    </row>
    <row r="223" spans="1:5" ht="30" x14ac:dyDescent="0.25">
      <c r="A223" s="14" t="s">
        <v>87</v>
      </c>
      <c r="B223" s="9" t="s">
        <v>165</v>
      </c>
      <c r="C223" s="10" t="s">
        <v>25</v>
      </c>
      <c r="D223" s="10">
        <v>87</v>
      </c>
      <c r="E223" s="24" t="s">
        <v>288</v>
      </c>
    </row>
    <row r="224" spans="1:5" ht="30" x14ac:dyDescent="0.25">
      <c r="A224" s="14" t="s">
        <v>88</v>
      </c>
      <c r="B224" s="9" t="s">
        <v>166</v>
      </c>
      <c r="C224" s="10" t="s">
        <v>25</v>
      </c>
      <c r="D224" s="10">
        <v>60</v>
      </c>
      <c r="E224" s="24" t="s">
        <v>288</v>
      </c>
    </row>
    <row r="225" spans="1:5" ht="31.5" x14ac:dyDescent="0.25">
      <c r="A225" s="14" t="s">
        <v>60</v>
      </c>
      <c r="B225" s="9" t="s">
        <v>175</v>
      </c>
      <c r="C225" s="10" t="s">
        <v>25</v>
      </c>
      <c r="D225" s="10">
        <v>226</v>
      </c>
      <c r="E225" s="24" t="s">
        <v>294</v>
      </c>
    </row>
    <row r="226" spans="1:5" ht="31.5" x14ac:dyDescent="0.25">
      <c r="A226" s="14" t="s">
        <v>61</v>
      </c>
      <c r="B226" s="9" t="s">
        <v>176</v>
      </c>
      <c r="C226" s="10" t="s">
        <v>25</v>
      </c>
      <c r="D226" s="10">
        <v>60</v>
      </c>
      <c r="E226" s="24" t="s">
        <v>294</v>
      </c>
    </row>
    <row r="227" spans="1:5" ht="31.5" x14ac:dyDescent="0.25">
      <c r="A227" s="14" t="s">
        <v>63</v>
      </c>
      <c r="B227" s="9" t="s">
        <v>178</v>
      </c>
      <c r="C227" s="10" t="s">
        <v>25</v>
      </c>
      <c r="D227" s="10">
        <v>100</v>
      </c>
      <c r="E227" s="24" t="s">
        <v>294</v>
      </c>
    </row>
    <row r="228" spans="1:5" ht="30" x14ac:dyDescent="0.25">
      <c r="A228" s="14" t="s">
        <v>124</v>
      </c>
      <c r="B228" s="9" t="s">
        <v>233</v>
      </c>
      <c r="C228" s="10" t="s">
        <v>25</v>
      </c>
      <c r="D228" s="15">
        <v>32</v>
      </c>
      <c r="E228" s="25" t="s">
        <v>275</v>
      </c>
    </row>
    <row r="229" spans="1:5" ht="30" x14ac:dyDescent="0.25">
      <c r="A229" s="14" t="s">
        <v>125</v>
      </c>
      <c r="B229" s="9" t="s">
        <v>234</v>
      </c>
      <c r="C229" s="10" t="s">
        <v>25</v>
      </c>
      <c r="D229" s="15">
        <v>17</v>
      </c>
      <c r="E229" s="25" t="s">
        <v>298</v>
      </c>
    </row>
    <row r="230" spans="1:5" ht="30" x14ac:dyDescent="0.25">
      <c r="A230" s="14" t="s">
        <v>110</v>
      </c>
      <c r="B230" s="9" t="s">
        <v>212</v>
      </c>
      <c r="C230" s="10" t="s">
        <v>25</v>
      </c>
      <c r="D230" s="15">
        <v>18</v>
      </c>
      <c r="E230" s="25" t="s">
        <v>254</v>
      </c>
    </row>
    <row r="231" spans="1:5" ht="30" x14ac:dyDescent="0.25">
      <c r="A231" s="14" t="s">
        <v>112</v>
      </c>
      <c r="B231" s="9" t="s">
        <v>214</v>
      </c>
      <c r="C231" s="10" t="s">
        <v>25</v>
      </c>
      <c r="D231" s="10">
        <v>25</v>
      </c>
      <c r="E231" s="25" t="s">
        <v>263</v>
      </c>
    </row>
    <row r="232" spans="1:5" ht="30" x14ac:dyDescent="0.25">
      <c r="A232" s="14" t="s">
        <v>117</v>
      </c>
      <c r="B232" s="9" t="s">
        <v>219</v>
      </c>
      <c r="C232" s="10" t="s">
        <v>25</v>
      </c>
      <c r="D232" s="10">
        <v>26</v>
      </c>
      <c r="E232" s="25" t="s">
        <v>266</v>
      </c>
    </row>
    <row r="233" spans="1:5" ht="31.5" x14ac:dyDescent="0.25">
      <c r="A233" s="14" t="s">
        <v>129</v>
      </c>
      <c r="B233" s="9" t="s">
        <v>226</v>
      </c>
      <c r="C233" s="10" t="s">
        <v>25</v>
      </c>
      <c r="D233" s="10">
        <v>2</v>
      </c>
      <c r="E233" s="25" t="s">
        <v>248</v>
      </c>
    </row>
    <row r="234" spans="1:5" ht="31.5" x14ac:dyDescent="0.25">
      <c r="A234" s="14" t="s">
        <v>130</v>
      </c>
      <c r="B234" s="9" t="s">
        <v>225</v>
      </c>
      <c r="C234" s="10" t="s">
        <v>25</v>
      </c>
      <c r="D234" s="10">
        <v>2</v>
      </c>
      <c r="E234" s="25" t="s">
        <v>247</v>
      </c>
    </row>
    <row r="235" spans="1:5" ht="15.75" x14ac:dyDescent="0.25">
      <c r="A235" s="29" t="s">
        <v>240</v>
      </c>
      <c r="B235" s="29"/>
      <c r="C235" s="29"/>
      <c r="D235" s="29"/>
      <c r="E235" s="29"/>
    </row>
    <row r="236" spans="1:5" ht="63" x14ac:dyDescent="0.25">
      <c r="A236" s="11" t="s">
        <v>3</v>
      </c>
      <c r="B236" s="12" t="s">
        <v>4</v>
      </c>
      <c r="C236" s="12" t="s">
        <v>5</v>
      </c>
      <c r="D236" s="11" t="s">
        <v>6</v>
      </c>
      <c r="E236" s="13" t="s">
        <v>7</v>
      </c>
    </row>
    <row r="237" spans="1:5" ht="30" x14ac:dyDescent="0.25">
      <c r="A237" s="14" t="s">
        <v>21</v>
      </c>
      <c r="B237" s="9" t="s">
        <v>132</v>
      </c>
      <c r="C237" s="10" t="s">
        <v>22</v>
      </c>
      <c r="D237" s="15">
        <v>673</v>
      </c>
      <c r="E237" s="25" t="s">
        <v>260</v>
      </c>
    </row>
    <row r="238" spans="1:5" ht="31.5" x14ac:dyDescent="0.25">
      <c r="A238" s="14" t="s">
        <v>23</v>
      </c>
      <c r="B238" s="9" t="s">
        <v>227</v>
      </c>
      <c r="C238" s="10" t="s">
        <v>22</v>
      </c>
      <c r="D238" s="10">
        <v>220</v>
      </c>
      <c r="E238" s="25" t="s">
        <v>296</v>
      </c>
    </row>
    <row r="239" spans="1:5" ht="30" x14ac:dyDescent="0.25">
      <c r="A239" s="14" t="s">
        <v>24</v>
      </c>
      <c r="B239" s="9" t="s">
        <v>135</v>
      </c>
      <c r="C239" s="10" t="s">
        <v>22</v>
      </c>
      <c r="D239" s="10">
        <v>88</v>
      </c>
      <c r="E239" s="25" t="s">
        <v>258</v>
      </c>
    </row>
    <row r="240" spans="1:5" ht="31.5" x14ac:dyDescent="0.25">
      <c r="A240" s="14" t="s">
        <v>15</v>
      </c>
      <c r="B240" s="9" t="s">
        <v>145</v>
      </c>
      <c r="C240" s="10" t="s">
        <v>22</v>
      </c>
      <c r="D240" s="10">
        <v>508</v>
      </c>
      <c r="E240" s="24" t="s">
        <v>242</v>
      </c>
    </row>
    <row r="241" spans="1:5" ht="31.5" x14ac:dyDescent="0.25">
      <c r="A241" s="14" t="s">
        <v>20</v>
      </c>
      <c r="B241" s="9" t="s">
        <v>146</v>
      </c>
      <c r="C241" s="10" t="s">
        <v>22</v>
      </c>
      <c r="D241" s="10">
        <v>111</v>
      </c>
      <c r="E241" s="24" t="s">
        <v>242</v>
      </c>
    </row>
    <row r="242" spans="1:5" ht="31.5" x14ac:dyDescent="0.25">
      <c r="A242" s="14" t="s">
        <v>14</v>
      </c>
      <c r="B242" s="9" t="s">
        <v>147</v>
      </c>
      <c r="C242" s="10" t="s">
        <v>22</v>
      </c>
      <c r="D242" s="15">
        <v>83</v>
      </c>
      <c r="E242" s="24" t="s">
        <v>242</v>
      </c>
    </row>
    <row r="243" spans="1:5" ht="31.5" x14ac:dyDescent="0.25">
      <c r="A243" s="14" t="s">
        <v>11</v>
      </c>
      <c r="B243" s="9" t="s">
        <v>148</v>
      </c>
      <c r="C243" s="10" t="s">
        <v>22</v>
      </c>
      <c r="D243" s="10">
        <v>6</v>
      </c>
      <c r="E243" s="24" t="s">
        <v>242</v>
      </c>
    </row>
    <row r="244" spans="1:5" ht="31.5" x14ac:dyDescent="0.25">
      <c r="A244" s="14" t="s">
        <v>19</v>
      </c>
      <c r="B244" s="9" t="s">
        <v>150</v>
      </c>
      <c r="C244" s="10" t="s">
        <v>22</v>
      </c>
      <c r="D244" s="10">
        <v>5</v>
      </c>
      <c r="E244" s="24" t="s">
        <v>242</v>
      </c>
    </row>
    <row r="245" spans="1:5" ht="31.5" x14ac:dyDescent="0.25">
      <c r="A245" s="14" t="s">
        <v>80</v>
      </c>
      <c r="B245" s="9" t="s">
        <v>158</v>
      </c>
      <c r="C245" s="10" t="s">
        <v>22</v>
      </c>
      <c r="D245" s="10">
        <v>27</v>
      </c>
      <c r="E245" s="24" t="s">
        <v>244</v>
      </c>
    </row>
    <row r="246" spans="1:5" ht="30" x14ac:dyDescent="0.25">
      <c r="A246" s="14" t="s">
        <v>81</v>
      </c>
      <c r="B246" s="9" t="s">
        <v>152</v>
      </c>
      <c r="C246" s="10" t="s">
        <v>22</v>
      </c>
      <c r="D246" s="10">
        <v>213</v>
      </c>
      <c r="E246" s="24" t="s">
        <v>244</v>
      </c>
    </row>
    <row r="247" spans="1:5" ht="30" x14ac:dyDescent="0.25">
      <c r="A247" s="14" t="s">
        <v>82</v>
      </c>
      <c r="B247" s="9" t="s">
        <v>153</v>
      </c>
      <c r="C247" s="10" t="s">
        <v>22</v>
      </c>
      <c r="D247" s="15">
        <v>100</v>
      </c>
      <c r="E247" s="24" t="s">
        <v>244</v>
      </c>
    </row>
    <row r="248" spans="1:5" ht="31.5" x14ac:dyDescent="0.25">
      <c r="A248" s="14" t="s">
        <v>83</v>
      </c>
      <c r="B248" s="9" t="s">
        <v>154</v>
      </c>
      <c r="C248" s="10" t="s">
        <v>22</v>
      </c>
      <c r="D248" s="10">
        <v>60</v>
      </c>
      <c r="E248" s="24" t="s">
        <v>244</v>
      </c>
    </row>
    <row r="249" spans="1:5" ht="31.5" x14ac:dyDescent="0.25">
      <c r="A249" s="14" t="s">
        <v>84</v>
      </c>
      <c r="B249" s="9" t="s">
        <v>155</v>
      </c>
      <c r="C249" s="10" t="s">
        <v>22</v>
      </c>
      <c r="D249" s="10">
        <v>50</v>
      </c>
      <c r="E249" s="24" t="s">
        <v>244</v>
      </c>
    </row>
    <row r="250" spans="1:5" ht="30" x14ac:dyDescent="0.25">
      <c r="A250" s="14" t="s">
        <v>85</v>
      </c>
      <c r="B250" s="9" t="s">
        <v>156</v>
      </c>
      <c r="C250" s="10" t="s">
        <v>22</v>
      </c>
      <c r="D250" s="10">
        <f>100+32</f>
        <v>132</v>
      </c>
      <c r="E250" s="24" t="s">
        <v>244</v>
      </c>
    </row>
    <row r="251" spans="1:5" ht="30" x14ac:dyDescent="0.25">
      <c r="A251" s="14" t="s">
        <v>86</v>
      </c>
      <c r="B251" s="9" t="s">
        <v>164</v>
      </c>
      <c r="C251" s="10" t="s">
        <v>22</v>
      </c>
      <c r="D251" s="10">
        <v>202</v>
      </c>
      <c r="E251" s="24" t="s">
        <v>288</v>
      </c>
    </row>
    <row r="252" spans="1:5" ht="30" x14ac:dyDescent="0.25">
      <c r="A252" s="14" t="s">
        <v>87</v>
      </c>
      <c r="B252" s="9" t="s">
        <v>165</v>
      </c>
      <c r="C252" s="10" t="s">
        <v>22</v>
      </c>
      <c r="D252" s="15">
        <v>100</v>
      </c>
      <c r="E252" s="24" t="s">
        <v>288</v>
      </c>
    </row>
    <row r="253" spans="1:5" ht="30" x14ac:dyDescent="0.25">
      <c r="A253" s="14" t="s">
        <v>88</v>
      </c>
      <c r="B253" s="9" t="s">
        <v>166</v>
      </c>
      <c r="C253" s="10" t="s">
        <v>22</v>
      </c>
      <c r="D253" s="10">
        <v>60</v>
      </c>
      <c r="E253" s="24" t="s">
        <v>288</v>
      </c>
    </row>
    <row r="254" spans="1:5" ht="31.5" x14ac:dyDescent="0.25">
      <c r="A254" s="14" t="s">
        <v>60</v>
      </c>
      <c r="B254" s="9" t="s">
        <v>175</v>
      </c>
      <c r="C254" s="10" t="s">
        <v>22</v>
      </c>
      <c r="D254" s="10">
        <v>187</v>
      </c>
      <c r="E254" s="24" t="s">
        <v>294</v>
      </c>
    </row>
    <row r="255" spans="1:5" ht="31.5" x14ac:dyDescent="0.25">
      <c r="A255" s="14" t="s">
        <v>61</v>
      </c>
      <c r="B255" s="9" t="s">
        <v>176</v>
      </c>
      <c r="C255" s="10" t="s">
        <v>22</v>
      </c>
      <c r="D255" s="10">
        <v>60</v>
      </c>
      <c r="E255" s="24" t="s">
        <v>294</v>
      </c>
    </row>
    <row r="256" spans="1:5" ht="31.5" x14ac:dyDescent="0.25">
      <c r="A256" s="14" t="s">
        <v>63</v>
      </c>
      <c r="B256" s="9" t="s">
        <v>178</v>
      </c>
      <c r="C256" s="10" t="s">
        <v>22</v>
      </c>
      <c r="D256" s="10">
        <v>100</v>
      </c>
      <c r="E256" s="24" t="s">
        <v>294</v>
      </c>
    </row>
    <row r="257" spans="1:5" ht="30" x14ac:dyDescent="0.25">
      <c r="A257" s="14" t="s">
        <v>122</v>
      </c>
      <c r="B257" s="9" t="s">
        <v>229</v>
      </c>
      <c r="C257" s="10" t="s">
        <v>22</v>
      </c>
      <c r="D257" s="15">
        <v>52</v>
      </c>
      <c r="E257" s="25" t="s">
        <v>256</v>
      </c>
    </row>
    <row r="258" spans="1:5" ht="30" x14ac:dyDescent="0.25">
      <c r="A258" s="14" t="s">
        <v>111</v>
      </c>
      <c r="B258" s="9" t="s">
        <v>213</v>
      </c>
      <c r="C258" s="10" t="s">
        <v>22</v>
      </c>
      <c r="D258" s="10">
        <v>20</v>
      </c>
      <c r="E258" s="25" t="s">
        <v>293</v>
      </c>
    </row>
    <row r="259" spans="1:5" ht="45" x14ac:dyDescent="0.25">
      <c r="A259" s="14" t="s">
        <v>114</v>
      </c>
      <c r="B259" s="9" t="s">
        <v>217</v>
      </c>
      <c r="C259" s="10" t="s">
        <v>22</v>
      </c>
      <c r="D259" s="10">
        <v>14</v>
      </c>
      <c r="E259" s="25" t="s">
        <v>264</v>
      </c>
    </row>
    <row r="260" spans="1:5" ht="30" x14ac:dyDescent="0.25">
      <c r="A260" s="14" t="s">
        <v>126</v>
      </c>
      <c r="B260" s="9" t="s">
        <v>235</v>
      </c>
      <c r="C260" s="10" t="s">
        <v>22</v>
      </c>
      <c r="D260" s="10">
        <v>23</v>
      </c>
      <c r="E260" s="25" t="s">
        <v>295</v>
      </c>
    </row>
  </sheetData>
  <mergeCells count="5">
    <mergeCell ref="A7:E7"/>
    <mergeCell ref="A98:E98"/>
    <mergeCell ref="A171:E171"/>
    <mergeCell ref="A204:E204"/>
    <mergeCell ref="A235:E235"/>
  </mergeCells>
  <conditionalFormatting sqref="A70:A86">
    <cfRule type="duplicateValues" dxfId="30" priority="31"/>
  </conditionalFormatting>
  <conditionalFormatting sqref="B9:B97">
    <cfRule type="duplicateValues" dxfId="29" priority="30"/>
  </conditionalFormatting>
  <conditionalFormatting sqref="B159 B100 B102:B104 B108 B169:B170 B162:B167">
    <cfRule type="duplicateValues" dxfId="28" priority="28"/>
  </conditionalFormatting>
  <conditionalFormatting sqref="B101">
    <cfRule type="duplicateValues" dxfId="27" priority="27"/>
  </conditionalFormatting>
  <conditionalFormatting sqref="B105:B107">
    <cfRule type="duplicateValues" dxfId="26" priority="26"/>
  </conditionalFormatting>
  <conditionalFormatting sqref="B109:B113">
    <cfRule type="duplicateValues" dxfId="25" priority="25"/>
  </conditionalFormatting>
  <conditionalFormatting sqref="B114">
    <cfRule type="duplicateValues" dxfId="24" priority="24"/>
  </conditionalFormatting>
  <conditionalFormatting sqref="B116:B121">
    <cfRule type="duplicateValues" dxfId="23" priority="23"/>
  </conditionalFormatting>
  <conditionalFormatting sqref="B122">
    <cfRule type="duplicateValues" dxfId="22" priority="22"/>
  </conditionalFormatting>
  <conditionalFormatting sqref="B126:B130">
    <cfRule type="duplicateValues" dxfId="21" priority="21"/>
  </conditionalFormatting>
  <conditionalFormatting sqref="B123">
    <cfRule type="duplicateValues" dxfId="20" priority="20"/>
  </conditionalFormatting>
  <conditionalFormatting sqref="B125">
    <cfRule type="duplicateValues" dxfId="19" priority="19"/>
  </conditionalFormatting>
  <conditionalFormatting sqref="B124">
    <cfRule type="duplicateValues" dxfId="18" priority="18"/>
  </conditionalFormatting>
  <conditionalFormatting sqref="B131:B136">
    <cfRule type="duplicateValues" dxfId="17" priority="17"/>
  </conditionalFormatting>
  <conditionalFormatting sqref="B137:B142">
    <cfRule type="duplicateValues" dxfId="16" priority="16"/>
  </conditionalFormatting>
  <conditionalFormatting sqref="B143:B146">
    <cfRule type="duplicateValues" dxfId="15" priority="15"/>
  </conditionalFormatting>
  <conditionalFormatting sqref="B147:B149">
    <cfRule type="duplicateValues" dxfId="14" priority="14"/>
  </conditionalFormatting>
  <conditionalFormatting sqref="B150:B154">
    <cfRule type="duplicateValues" dxfId="13" priority="13"/>
  </conditionalFormatting>
  <conditionalFormatting sqref="B155:B156">
    <cfRule type="duplicateValues" dxfId="12" priority="12"/>
  </conditionalFormatting>
  <conditionalFormatting sqref="B157:B158">
    <cfRule type="duplicateValues" dxfId="11" priority="11"/>
  </conditionalFormatting>
  <conditionalFormatting sqref="B168">
    <cfRule type="duplicateValues" dxfId="10" priority="10"/>
  </conditionalFormatting>
  <conditionalFormatting sqref="B160:B161">
    <cfRule type="duplicateValues" dxfId="9" priority="9"/>
  </conditionalFormatting>
  <conditionalFormatting sqref="B115">
    <cfRule type="duplicateValues" dxfId="8" priority="29"/>
  </conditionalFormatting>
  <conditionalFormatting sqref="B173 B189:B203 B180 B183:B184 B175:B177">
    <cfRule type="duplicateValues" dxfId="7" priority="8"/>
  </conditionalFormatting>
  <conditionalFormatting sqref="B185:B188">
    <cfRule type="duplicateValues" dxfId="6" priority="7"/>
  </conditionalFormatting>
  <conditionalFormatting sqref="B178:B179">
    <cfRule type="duplicateValues" dxfId="5" priority="6"/>
  </conditionalFormatting>
  <conditionalFormatting sqref="B181">
    <cfRule type="duplicateValues" dxfId="4" priority="4"/>
  </conditionalFormatting>
  <conditionalFormatting sqref="B182">
    <cfRule type="duplicateValues" dxfId="3" priority="5"/>
  </conditionalFormatting>
  <conditionalFormatting sqref="B206:B234">
    <cfRule type="duplicateValues" dxfId="2" priority="3"/>
  </conditionalFormatting>
  <conditionalFormatting sqref="B237:B260">
    <cfRule type="duplicateValues" dxfId="1" priority="2"/>
  </conditionalFormatting>
  <conditionalFormatting sqref="B174">
    <cfRule type="duplicateValues" dxfId="0" priority="1"/>
  </conditionalFormatting>
  <hyperlinks>
    <hyperlink ref="E10" r:id="rId1"/>
    <hyperlink ref="E101" r:id="rId2"/>
    <hyperlink ref="E174" r:id="rId3"/>
    <hyperlink ref="E19" r:id="rId4"/>
    <hyperlink ref="E20:E21" r:id="rId5" display="https://naac.dmiher.edu.in/fdata/wl/?id=UqKpxKA0JB1EsbhpCWTEcY0kgeSHqVDV "/>
    <hyperlink ref="E22" r:id="rId6"/>
    <hyperlink ref="E23" r:id="rId7"/>
    <hyperlink ref="E111" r:id="rId8"/>
    <hyperlink ref="E112:E114" r:id="rId9" display="https://naac.dmiher.edu.in/fdata/wl/?id=UqKpxKA0JB1EsbhpCWTEcY0kgeSHqVDV "/>
    <hyperlink ref="E178:E181" r:id="rId10" display="https://naac.dmiher.edu.in/fdata/wl/?id=UqKpxKA0JB1EsbhpCWTEcY0kgeSHqVDV "/>
    <hyperlink ref="E210:E214" r:id="rId11" display="https://naac.dmiher.edu.in/fdata/wl/?id=UqKpxKA0JB1EsbhpCWTEcY0kgeSHqVDV "/>
    <hyperlink ref="E240:E244" r:id="rId12" display="https://naac.dmiher.edu.in/fdata/wl/?id=UqKpxKA0JB1EsbhpCWTEcY0kgeSHqVDV "/>
    <hyperlink ref="E215" r:id="rId13"/>
    <hyperlink ref="E72" r:id="rId14"/>
    <hyperlink ref="E26" r:id="rId15"/>
    <hyperlink ref="E27:E31" r:id="rId16" display="https://naac.dmiher.edu.in/fdata/wl/?id=IymyC5qjVJ6fnLrpyqgJ3XrEW1lWFrZr "/>
    <hyperlink ref="E32" r:id="rId17"/>
    <hyperlink ref="E116:E125" r:id="rId18" display="https://naac.dmiher.edu.in/fdata/wl/?id=IymyC5qjVJ6fnLrpyqgJ3XrEW1lWFrZr "/>
    <hyperlink ref="E183" r:id="rId19"/>
    <hyperlink ref="E184:E188" r:id="rId20" display="https://naac.dmiher.edu.in/fdata/wl/?id=IymyC5qjVJ6fnLrpyqgJ3XrEW1lWFrZr "/>
    <hyperlink ref="E216:E221" r:id="rId21" display="https://naac.dmiher.edu.in/fdata/wl/?id=IymyC5qjVJ6fnLrpyqgJ3XrEW1lWFrZr "/>
    <hyperlink ref="E245:E250" r:id="rId22" display="https://naac.dmiher.edu.in/fdata/wl/?id=IymyC5qjVJ6fnLrpyqgJ3XrEW1lWFrZr "/>
    <hyperlink ref="E80" r:id="rId23"/>
    <hyperlink ref="E94" r:id="rId24"/>
    <hyperlink ref="E167" r:id="rId25"/>
    <hyperlink ref="E170" r:id="rId26"/>
    <hyperlink ref="E203" r:id="rId27"/>
    <hyperlink ref="E234" r:id="rId28"/>
    <hyperlink ref="E169" r:id="rId29"/>
    <hyperlink ref="E202" r:id="rId30"/>
    <hyperlink ref="E233" r:id="rId31"/>
    <hyperlink ref="E11" r:id="rId32"/>
    <hyperlink ref="E12:E13" r:id="rId33" display="https://naac.dmiher.edu.in/fdata/wl/?id=88iVmlBhrtmxdV5TpRVR1gudH8pxqAoL "/>
    <hyperlink ref="E104" r:id="rId34"/>
    <hyperlink ref="E14" r:id="rId35"/>
    <hyperlink ref="E15:E16" r:id="rId36" display="https://naac.dmiher.edu.in/fdata/wl/?id=uufvPWw9sluqfeCYcSjol3TZtc5ZUEUc "/>
    <hyperlink ref="E105:E107" r:id="rId37" display="https://naac.dmiher.edu.in/fdata/wl/?id=uufvPWw9sluqfeCYcSjol3TZtc5ZUEUc "/>
    <hyperlink ref="E209" r:id="rId38"/>
    <hyperlink ref="E87" r:id="rId39"/>
    <hyperlink ref="E159" r:id="rId40"/>
    <hyperlink ref="E71" r:id="rId41"/>
    <hyperlink ref="E70" r:id="rId42"/>
    <hyperlink ref="E257" r:id="rId43"/>
    <hyperlink ref="E164" r:id="rId44"/>
    <hyperlink ref="E93" r:id="rId45"/>
    <hyperlink ref="E18" r:id="rId46"/>
    <hyperlink ref="E110" r:id="rId47"/>
    <hyperlink ref="E175" r:id="rId48"/>
    <hyperlink ref="E207" r:id="rId49"/>
    <hyperlink ref="E239" r:id="rId50"/>
    <hyperlink ref="E82" r:id="rId51"/>
    <hyperlink ref="E9" r:id="rId52"/>
    <hyperlink ref="E100" r:id="rId53"/>
    <hyperlink ref="E173" r:id="rId54"/>
    <hyperlink ref="E206" r:id="rId55"/>
    <hyperlink ref="E237" r:id="rId56"/>
    <hyperlink ref="E91" r:id="rId57"/>
    <hyperlink ref="E163" r:id="rId58"/>
    <hyperlink ref="E76" r:id="rId59"/>
    <hyperlink ref="E90" r:id="rId60"/>
    <hyperlink ref="E161" r:id="rId61"/>
    <hyperlink ref="E231" r:id="rId62"/>
    <hyperlink ref="E88" r:id="rId63"/>
    <hyperlink ref="E92" r:id="rId64"/>
    <hyperlink ref="E166" r:id="rId65"/>
    <hyperlink ref="E73" r:id="rId66"/>
    <hyperlink ref="E95" r:id="rId67"/>
    <hyperlink ref="E165" r:id="rId68"/>
    <hyperlink ref="E199" r:id="rId69"/>
    <hyperlink ref="E232" r:id="rId70"/>
    <hyperlink ref="E259" r:id="rId71"/>
    <hyperlink ref="E77" r:id="rId72"/>
    <hyperlink ref="E86" r:id="rId73"/>
    <hyperlink ref="E67" r:id="rId74"/>
    <hyperlink ref="E68" r:id="rId75"/>
    <hyperlink ref="E157:E158" r:id="rId76" display="https://naac.dmiher.edu.in/fdata/wl/?id=Hd61gmn9O5liyhG4FwuvzpgHfDongp0n "/>
    <hyperlink ref="E85" r:id="rId77"/>
    <hyperlink ref="E162" r:id="rId78"/>
    <hyperlink ref="E96" r:id="rId79"/>
    <hyperlink ref="E168" r:id="rId80"/>
    <hyperlink ref="E84" r:id="rId81"/>
    <hyperlink ref="E25" r:id="rId82"/>
    <hyperlink ref="E24" r:id="rId83"/>
    <hyperlink ref="E115" r:id="rId84"/>
    <hyperlink ref="E182" r:id="rId85"/>
    <hyperlink ref="E228" r:id="rId86"/>
    <hyperlink ref="E33" r:id="rId87"/>
    <hyperlink ref="E34:E37" r:id="rId88" display="https://naac.dmiher.edu.in/fdata/wl/?id=6TyAtXFMN2uvVF6hSZqq3IqIsKIbh7MW "/>
    <hyperlink ref="E126:E130" r:id="rId89" display="https://naac.dmiher.edu.in/fdata/wl/?id=6TyAtXFMN2uvVF6hSZqq3IqIsKIbh7MW "/>
    <hyperlink ref="E74" r:id="rId90"/>
    <hyperlink ref="E83" r:id="rId91"/>
    <hyperlink ref="E201" r:id="rId92"/>
    <hyperlink ref="E81" r:id="rId93"/>
    <hyperlink ref="E17" r:id="rId94"/>
    <hyperlink ref="E109" r:id="rId95"/>
    <hyperlink ref="E176" r:id="rId96"/>
    <hyperlink ref="E197" r:id="rId97"/>
    <hyperlink ref="E44" r:id="rId98"/>
    <hyperlink ref="E45:E49" r:id="rId99" display="https://naac.dmiher.edu.in/fdata/wl/?id=BbfEU2rfuFBUYFt5sVq6DPXn5MmEb91n "/>
    <hyperlink ref="E137:E142" r:id="rId100" display="https://naac.dmiher.edu.in/fdata/wl/?id=BbfEU2rfuFBUYFt5sVq6DPXn5MmEb91n "/>
    <hyperlink ref="E198" r:id="rId101"/>
    <hyperlink ref="E60" r:id="rId102"/>
    <hyperlink ref="E61:E64" r:id="rId103" display="https://naac.dmiher.edu.in/fdata/wl/?id=5IwbWX8RMblvIzAEgleldvJWPDJWYjBi "/>
    <hyperlink ref="E150:E154" r:id="rId104" display="https://naac.dmiher.edu.in/fdata/wl/?id=5IwbWX8RMblvIzAEgleldvJWPDJWYjBi "/>
    <hyperlink ref="E38" r:id="rId105"/>
    <hyperlink ref="E39:E43" r:id="rId106" display="https://naac.dmiher.edu.in/fdata/wl/?id=6gb254x13wzHnc6FMdD5pEx87AIQmS7Y "/>
    <hyperlink ref="E131:E136" r:id="rId107" display="https://naac.dmiher.edu.in/fdata/wl/?id=6gb254x13wzHnc6FMdD5pEx87AIQmS7Y "/>
    <hyperlink ref="E78" r:id="rId108"/>
    <hyperlink ref="E54" r:id="rId109"/>
    <hyperlink ref="E55:E56" r:id="rId110" display="https://naac.dmiher.edu.in/fdata/wl/?id=y9BV9OGD7xNR4ZdIwdXiKdjR0okxIhbK "/>
    <hyperlink ref="E147:E149" r:id="rId111" display="https://naac.dmiher.edu.in/fdata/wl/?id=y9BV9OGD7xNR4ZdIwdXiKdjR0okxIhbK "/>
    <hyperlink ref="E189:E191" r:id="rId112" display="https://naac.dmiher.edu.in/fdata/wl/?id=y9BV9OGD7xNR4ZdIwdXiKdjR0okxIhbK "/>
    <hyperlink ref="E222:E224" r:id="rId113" display="https://naac.dmiher.edu.in/fdata/wl/?id=y9BV9OGD7xNR4ZdIwdXiKdjR0okxIhbK "/>
    <hyperlink ref="E251:E253" r:id="rId114" display="https://naac.dmiher.edu.in/fdata/wl/?id=y9BV9OGD7xNR4ZdIwdXiKdjR0okxIhbK "/>
    <hyperlink ref="E75" r:id="rId115"/>
    <hyperlink ref="E57" r:id="rId116"/>
    <hyperlink ref="E58:E59" r:id="rId117" display="https://naac.dmiher.edu.in/fdata/wl/?id=FLOnT3kljfpuJ34nMPbkSjuPwOrog9pM "/>
    <hyperlink ref="E79" r:id="rId118"/>
    <hyperlink ref="E65" r:id="rId119"/>
    <hyperlink ref="E66" r:id="rId120"/>
    <hyperlink ref="E155:E156" r:id="rId121" display="https://naac.dmiher.edu.in/fdata/wl/?id=H87lk1sfzGGpSh0w7J7Ahpu7SnZlRg0M "/>
    <hyperlink ref="E258" r:id="rId122"/>
    <hyperlink ref="E160" r:id="rId123"/>
    <hyperlink ref="E89" r:id="rId124"/>
    <hyperlink ref="E50" r:id="rId125"/>
    <hyperlink ref="E51:E53" r:id="rId126" display="https://naac.dmiher.edu.in/fdata/wl/?id=z4ybpyU8qYBcajR8gDNRfmCNuTDLrGox "/>
    <hyperlink ref="E143:E146" r:id="rId127" display="https://naac.dmiher.edu.in/fdata/wl/?id=z4ybpyU8qYBcajR8gDNRfmCNuTDLrGox "/>
    <hyperlink ref="E192:E194" r:id="rId128" display="https://naac.dmiher.edu.in/fdata/wl/?id=z4ybpyU8qYBcajR8gDNRfmCNuTDLrGox "/>
    <hyperlink ref="E225:E227" r:id="rId129" display="https://naac.dmiher.edu.in/fdata/wl/?id=z4ybpyU8qYBcajR8gDNRfmCNuTDLrGox "/>
    <hyperlink ref="E254:E256" r:id="rId130" display="https://naac.dmiher.edu.in/fdata/wl/?id=z4ybpyU8qYBcajR8gDNRfmCNuTDLrGox "/>
    <hyperlink ref="E196" r:id="rId131"/>
    <hyperlink ref="E200" r:id="rId132"/>
    <hyperlink ref="E260" r:id="rId133"/>
    <hyperlink ref="E177" r:id="rId134"/>
    <hyperlink ref="E208" r:id="rId135"/>
    <hyperlink ref="E238" r:id="rId136"/>
    <hyperlink ref="E195" r:id="rId137"/>
    <hyperlink ref="E108" r:id="rId138"/>
    <hyperlink ref="E229" r:id="rId139"/>
    <hyperlink ref="E97" r:id="rId140"/>
  </hyperlinks>
  <pageMargins left="0.7" right="0.7" top="0.75" bottom="0.75" header="0.3" footer="0.3"/>
  <pageSetup orientation="portrait" r:id="rId1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1.3.2 &amp; 1.3.3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2023-03-02T12:03:33Z</dcterms:modified>
</cp:coreProperties>
</file>